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DF2A8412-ECC0-4FE7-A88C-4B85B136E0C6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F14" i="1"/>
  <c r="F13" i="1" s="1"/>
  <c r="L14" i="1"/>
  <c r="L13" i="1" s="1"/>
  <c r="D15" i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G19" i="1"/>
  <c r="I19" i="1"/>
  <c r="K19" i="1" s="1"/>
  <c r="D20" i="1"/>
  <c r="D19" i="1" s="1"/>
  <c r="E20" i="1"/>
  <c r="E19" i="1" s="1"/>
  <c r="F20" i="1"/>
  <c r="F19" i="1" s="1"/>
  <c r="G20" i="1"/>
  <c r="H20" i="1"/>
  <c r="H19" i="1" s="1"/>
  <c r="I20" i="1"/>
  <c r="J20" i="1"/>
  <c r="J19" i="1" s="1"/>
  <c r="K20" i="1"/>
  <c r="L20" i="1"/>
  <c r="L19" i="1" s="1"/>
  <c r="K21" i="1"/>
  <c r="E23" i="1"/>
  <c r="E22" i="1" s="1"/>
  <c r="D24" i="1"/>
  <c r="D23" i="1" s="1"/>
  <c r="E24" i="1"/>
  <c r="F24" i="1"/>
  <c r="F23" i="1" s="1"/>
  <c r="G24" i="1"/>
  <c r="G23" i="1" s="1"/>
  <c r="H24" i="1"/>
  <c r="H23" i="1" s="1"/>
  <c r="I24" i="1"/>
  <c r="I23" i="1" s="1"/>
  <c r="J24" i="1"/>
  <c r="J23" i="1" s="1"/>
  <c r="L24" i="1"/>
  <c r="L23" i="1" s="1"/>
  <c r="L22" i="1" s="1"/>
  <c r="K25" i="1"/>
  <c r="K26" i="1"/>
  <c r="G27" i="1"/>
  <c r="I27" i="1"/>
  <c r="K27" i="1" s="1"/>
  <c r="D28" i="1"/>
  <c r="D27" i="1" s="1"/>
  <c r="E28" i="1"/>
  <c r="E27" i="1" s="1"/>
  <c r="F28" i="1"/>
  <c r="F27" i="1" s="1"/>
  <c r="G28" i="1"/>
  <c r="H28" i="1"/>
  <c r="H27" i="1" s="1"/>
  <c r="I28" i="1"/>
  <c r="J28" i="1"/>
  <c r="J27" i="1" s="1"/>
  <c r="K28" i="1"/>
  <c r="L28" i="1"/>
  <c r="L27" i="1" s="1"/>
  <c r="K29" i="1"/>
  <c r="D30" i="1"/>
  <c r="F30" i="1"/>
  <c r="L30" i="1"/>
  <c r="D31" i="1"/>
  <c r="E31" i="1"/>
  <c r="E30" i="1" s="1"/>
  <c r="F31" i="1"/>
  <c r="G31" i="1"/>
  <c r="G30" i="1" s="1"/>
  <c r="H31" i="1"/>
  <c r="H30" i="1" s="1"/>
  <c r="I31" i="1"/>
  <c r="I30" i="1" s="1"/>
  <c r="J31" i="1"/>
  <c r="J30" i="1" s="1"/>
  <c r="K31" i="1"/>
  <c r="L31" i="1"/>
  <c r="K32" i="1"/>
  <c r="K33" i="1"/>
  <c r="H34" i="1"/>
  <c r="D35" i="1"/>
  <c r="D34" i="1" s="1"/>
  <c r="E35" i="1"/>
  <c r="E34" i="1" s="1"/>
  <c r="F35" i="1"/>
  <c r="F34" i="1" s="1"/>
  <c r="G35" i="1"/>
  <c r="G34" i="1" s="1"/>
  <c r="H35" i="1"/>
  <c r="I35" i="1"/>
  <c r="I34" i="1" s="1"/>
  <c r="J35" i="1"/>
  <c r="L35" i="1"/>
  <c r="L34" i="1" s="1"/>
  <c r="K36" i="1"/>
  <c r="K37" i="1"/>
  <c r="D38" i="1"/>
  <c r="E38" i="1"/>
  <c r="F38" i="1"/>
  <c r="G38" i="1"/>
  <c r="H38" i="1"/>
  <c r="I38" i="1"/>
  <c r="J38" i="1"/>
  <c r="J34" i="1" s="1"/>
  <c r="K38" i="1"/>
  <c r="L38" i="1"/>
  <c r="K39" i="1"/>
  <c r="D40" i="1"/>
  <c r="E40" i="1"/>
  <c r="F40" i="1"/>
  <c r="G40" i="1"/>
  <c r="H40" i="1"/>
  <c r="I40" i="1"/>
  <c r="K40" i="1" s="1"/>
  <c r="J40" i="1"/>
  <c r="L40" i="1"/>
  <c r="K41" i="1"/>
  <c r="G43" i="1"/>
  <c r="I43" i="1"/>
  <c r="D44" i="1"/>
  <c r="D43" i="1" s="1"/>
  <c r="D42" i="1" s="1"/>
  <c r="E44" i="1"/>
  <c r="E43" i="1" s="1"/>
  <c r="E42" i="1" s="1"/>
  <c r="F44" i="1"/>
  <c r="F43" i="1" s="1"/>
  <c r="F42" i="1" s="1"/>
  <c r="G44" i="1"/>
  <c r="H44" i="1"/>
  <c r="H43" i="1" s="1"/>
  <c r="I44" i="1"/>
  <c r="J44" i="1"/>
  <c r="J43" i="1" s="1"/>
  <c r="J42" i="1" s="1"/>
  <c r="K44" i="1"/>
  <c r="L44" i="1"/>
  <c r="L43" i="1" s="1"/>
  <c r="L42" i="1" s="1"/>
  <c r="K45" i="1"/>
  <c r="K46" i="1"/>
  <c r="K47" i="1"/>
  <c r="D48" i="1"/>
  <c r="J48" i="1"/>
  <c r="L48" i="1"/>
  <c r="D49" i="1"/>
  <c r="E49" i="1"/>
  <c r="E48" i="1" s="1"/>
  <c r="F49" i="1"/>
  <c r="F48" i="1" s="1"/>
  <c r="G49" i="1"/>
  <c r="G48" i="1" s="1"/>
  <c r="H49" i="1"/>
  <c r="H48" i="1" s="1"/>
  <c r="I49" i="1"/>
  <c r="K49" i="1" s="1"/>
  <c r="J49" i="1"/>
  <c r="L49" i="1"/>
  <c r="K50" i="1"/>
  <c r="K51" i="1"/>
  <c r="E53" i="1"/>
  <c r="E52" i="1" s="1"/>
  <c r="G53" i="1"/>
  <c r="G52" i="1" s="1"/>
  <c r="D54" i="1"/>
  <c r="D53" i="1" s="1"/>
  <c r="D52" i="1" s="1"/>
  <c r="E54" i="1"/>
  <c r="F54" i="1"/>
  <c r="F53" i="1" s="1"/>
  <c r="F52" i="1" s="1"/>
  <c r="G54" i="1"/>
  <c r="H54" i="1"/>
  <c r="H53" i="1" s="1"/>
  <c r="H52" i="1" s="1"/>
  <c r="I54" i="1"/>
  <c r="I53" i="1" s="1"/>
  <c r="J54" i="1"/>
  <c r="J53" i="1" s="1"/>
  <c r="J52" i="1" s="1"/>
  <c r="K54" i="1"/>
  <c r="L54" i="1"/>
  <c r="L53" i="1" s="1"/>
  <c r="L52" i="1" s="1"/>
  <c r="K55" i="1"/>
  <c r="K56" i="1"/>
  <c r="K57" i="1"/>
  <c r="K58" i="1"/>
  <c r="K59" i="1"/>
  <c r="K60" i="1"/>
  <c r="K61" i="1"/>
  <c r="K62" i="1"/>
  <c r="L12" i="1" l="1"/>
  <c r="K30" i="1"/>
  <c r="J22" i="1"/>
  <c r="J12" i="1" s="1"/>
  <c r="K23" i="1"/>
  <c r="I22" i="1"/>
  <c r="G42" i="1"/>
  <c r="K34" i="1"/>
  <c r="F22" i="1"/>
  <c r="F12" i="1" s="1"/>
  <c r="I13" i="1"/>
  <c r="K14" i="1"/>
  <c r="K53" i="1"/>
  <c r="I52" i="1"/>
  <c r="K52" i="1" s="1"/>
  <c r="H22" i="1"/>
  <c r="H12" i="1" s="1"/>
  <c r="I42" i="1"/>
  <c r="K42" i="1" s="1"/>
  <c r="G22" i="1"/>
  <c r="G12" i="1" s="1"/>
  <c r="E12" i="1"/>
  <c r="H42" i="1"/>
  <c r="D22" i="1"/>
  <c r="D12" i="1" s="1"/>
  <c r="I48" i="1"/>
  <c r="K48" i="1" s="1"/>
  <c r="K43" i="1"/>
  <c r="K35" i="1"/>
  <c r="K24" i="1"/>
  <c r="K22" i="1" l="1"/>
  <c r="K13" i="1"/>
  <c r="I12" i="1"/>
  <c r="K12" i="1" s="1"/>
</calcChain>
</file>

<file path=xl/sharedStrings.xml><?xml version="1.0" encoding="utf-8"?>
<sst xmlns="http://schemas.openxmlformats.org/spreadsheetml/2006/main" count="178" uniqueCount="176">
  <si>
    <t>CENTRALIZAT</t>
  </si>
  <si>
    <t xml:space="preserve"> Anexa 13</t>
  </si>
  <si>
    <t>Cont de executie - Cheltuieli - Bugetul local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</si>
  <si>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</si>
  <si>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</si>
  <si>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</si>
  <si>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</si>
  <si>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</si>
  <si>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</si>
  <si>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</si>
  <si>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</si>
  <si>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</si>
  <si>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</si>
  <si>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</si>
  <si>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</si>
  <si>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</si>
  <si>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</si>
  <si>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</si>
  <si>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</si>
  <si>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</si>
  <si>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</si>
  <si>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</si>
  <si>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</si>
  <si>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</si>
  <si>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</si>
  <si>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</si>
  <si>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</si>
  <si>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</si>
  <si>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</si>
  <si>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</si>
  <si>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</si>
  <si>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</si>
  <si>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</si>
  <si>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</si>
  <si>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</si>
  <si>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</si>
  <si>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</si>
  <si>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</si>
  <si>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</si>
  <si>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</si>
  <si>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</si>
  <si>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</si>
  <si>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</si>
  <si>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</si>
  <si>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</si>
  <si>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</si>
  <si>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</si>
  <si>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</si>
  <si>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</si>
  <si>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</si>
  <si>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</si>
  <si>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</si>
  <si>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</si>
  <si>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</si>
  <si>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</si>
  <si>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</si>
  <si>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</si>
  <si>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</si>
  <si>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</si>
  <si>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</si>
  <si>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</si>
  <si>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</si>
  <si>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</si>
  <si>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</si>
  <si>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</si>
  <si>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</si>
  <si>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</si>
  <si>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</si>
  <si>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</si>
  <si>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</si>
  <si>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</si>
  <si>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</si>
  <si>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</si>
  <si>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</si>
  <si>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</si>
  <si>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</si>
  <si>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</si>
  <si>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</si>
  <si>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</si>
  <si>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</si>
  <si>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</si>
  <si>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</si>
  <si>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</si>
  <si>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</si>
  <si>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</si>
  <si>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</si>
  <si>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</si>
  <si>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</si>
  <si>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</si>
  <si>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</si>
  <si>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</si>
  <si>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</si>
  <si>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</si>
  <si>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</si>
  <si>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</si>
  <si>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</si>
  <si>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</si>
  <si>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</si>
  <si>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</si>
  <si>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</si>
  <si>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</si>
  <si>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</si>
  <si>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</si>
  <si>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</si>
  <si>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</si>
  <si>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</si>
  <si>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</si>
  <si>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</si>
  <si>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</si>
  <si>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</si>
  <si>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</si>
  <si>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</si>
  <si>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</si>
  <si>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</si>
  <si>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</si>
  <si>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</si>
  <si>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</si>
  <si>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</si>
  <si>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</si>
  <si>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</si>
  <si>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</si>
  <si>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</si>
  <si>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</si>
  <si>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</si>
  <si>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</si>
  <si>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</si>
  <si>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</si>
  <si>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</si>
  <si>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</si>
  <si>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</si>
  <si>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</si>
  <si>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</si>
  <si>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</si>
  <si>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</si>
  <si>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</si>
  <si>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99</t>
  </si>
  <si>
    <t>Colectarea, tratarea si distrugerea deseurilor</t>
  </si>
  <si>
    <t>74.02.05.02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</si>
  <si>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</si>
  <si>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</si>
  <si>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</si>
  <si>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</si>
  <si>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</si>
  <si>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</si>
  <si>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</si>
  <si>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</si>
  <si>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</si>
  <si>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</si>
  <si>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</si>
  <si>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</si>
  <si>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123</t>
  </si>
  <si>
    <t xml:space="preserve">Strazi </t>
  </si>
  <si>
    <t>84.02.03.03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</si>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</sst>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D13+D19+D22+D42+D52</f>
        <v>13650800</v>
      </c>
      <c r="E12" s="11">
        <f>E13+E19+E22+E42+E52</f>
        <v>13650800</v>
      </c>
      <c r="F12" s="11">
        <f>F13+F19+F22+F42+F52</f>
        <v>19046060</v>
      </c>
      <c r="G12" s="11">
        <f>G13+G19+G22+G42+G52</f>
        <v>16187840</v>
      </c>
      <c r="H12" s="11">
        <f>H13+H19+H22+H42+H52</f>
        <v>16175472</v>
      </c>
      <c r="I12" s="11">
        <f>I13+I19+I22+I42+I52</f>
        <v>16175472</v>
      </c>
      <c r="J12" s="11">
        <f>J13+J19+J22+J42+J52</f>
        <v>3020852</v>
      </c>
      <c r="K12" s="11">
        <f>I12-J12</f>
        <v>13154620</v>
      </c>
      <c r="L12" s="11">
        <f>L13+L19+L22+L42+L52</f>
        <v>2134399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8000</v>
      </c>
      <c r="E13" s="11">
        <f>E14+E17</f>
        <v>8000</v>
      </c>
      <c r="F13" s="11">
        <f>F14+F17</f>
        <v>1585600</v>
      </c>
      <c r="G13" s="11">
        <f>G14+G17</f>
        <v>806200</v>
      </c>
      <c r="H13" s="11">
        <f>H14+H17</f>
        <v>793832</v>
      </c>
      <c r="I13" s="11">
        <f>I14+I17</f>
        <v>793832</v>
      </c>
      <c r="J13" s="11">
        <f>J14+J17</f>
        <v>670028</v>
      </c>
      <c r="K13" s="11">
        <f>I13-J13</f>
        <v>123804</v>
      </c>
      <c r="L13" s="11">
        <f>L14+L17</f>
        <v>677464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8000</v>
      </c>
      <c r="E14" s="11">
        <f>E15</f>
        <v>8000</v>
      </c>
      <c r="F14" s="11">
        <f>F15</f>
        <v>1575600</v>
      </c>
      <c r="G14" s="11">
        <f>G15</f>
        <v>796200</v>
      </c>
      <c r="H14" s="11">
        <f>H15</f>
        <v>793832</v>
      </c>
      <c r="I14" s="11">
        <f>I15</f>
        <v>793832</v>
      </c>
      <c r="J14" s="11">
        <f>J15</f>
        <v>670028</v>
      </c>
      <c r="K14" s="11">
        <f>I14-J14</f>
        <v>123804</v>
      </c>
      <c r="L14" s="11">
        <f>L15</f>
        <v>677464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8000</v>
      </c>
      <c r="E15" s="11">
        <f>E16</f>
        <v>8000</v>
      </c>
      <c r="F15" s="11">
        <f>F16</f>
        <v>1575600</v>
      </c>
      <c r="G15" s="11">
        <f>G16</f>
        <v>796200</v>
      </c>
      <c r="H15" s="11">
        <f>H16</f>
        <v>793832</v>
      </c>
      <c r="I15" s="11">
        <f>I16</f>
        <v>793832</v>
      </c>
      <c r="J15" s="11">
        <f>J16</f>
        <v>670028</v>
      </c>
      <c r="K15" s="11">
        <f>I15-J15</f>
        <v>123804</v>
      </c>
      <c r="L15" s="11">
        <f>L16</f>
        <v>677464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8000</v>
      </c>
      <c r="E16" s="11">
        <v>8000</v>
      </c>
      <c r="F16" s="11">
        <v>1575600</v>
      </c>
      <c r="G16" s="11">
        <v>796200</v>
      </c>
      <c r="H16" s="11">
        <v>793832</v>
      </c>
      <c r="I16" s="11">
        <v>793832</v>
      </c>
      <c r="J16" s="11">
        <v>670028</v>
      </c>
      <c r="K16" s="11">
        <f>I16-J16</f>
        <v>123804</v>
      </c>
      <c r="L16" s="11">
        <v>677464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10000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10000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87300</v>
      </c>
      <c r="G19" s="11">
        <f>+G20</f>
        <v>45600</v>
      </c>
      <c r="H19" s="11">
        <f>+H20</f>
        <v>45600</v>
      </c>
      <c r="I19" s="11">
        <f>+I20</f>
        <v>45600</v>
      </c>
      <c r="J19" s="11">
        <f>+J20</f>
        <v>38058</v>
      </c>
      <c r="K19" s="11">
        <f>I19-J19</f>
        <v>7542</v>
      </c>
      <c r="L19" s="11">
        <f>+L20</f>
        <v>38058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87300</v>
      </c>
      <c r="G20" s="11">
        <f>+G21</f>
        <v>45600</v>
      </c>
      <c r="H20" s="11">
        <f>+H21</f>
        <v>45600</v>
      </c>
      <c r="I20" s="11">
        <f>+I21</f>
        <v>45600</v>
      </c>
      <c r="J20" s="11">
        <f>+J21</f>
        <v>38058</v>
      </c>
      <c r="K20" s="11">
        <f>I20-J20</f>
        <v>7542</v>
      </c>
      <c r="L20" s="11">
        <f>+L21</f>
        <v>38058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87300</v>
      </c>
      <c r="G21" s="11">
        <v>45600</v>
      </c>
      <c r="H21" s="11">
        <v>45600</v>
      </c>
      <c r="I21" s="11">
        <v>45600</v>
      </c>
      <c r="J21" s="11">
        <v>38058</v>
      </c>
      <c r="K21" s="11">
        <f>I21-J21</f>
        <v>7542</v>
      </c>
      <c r="L21" s="11">
        <v>38058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D23+D27+D30+D34</f>
        <v>3716400</v>
      </c>
      <c r="E22" s="11">
        <f>E23+E27+E30+E34</f>
        <v>3716400</v>
      </c>
      <c r="F22" s="11">
        <f>F23+F27+F30+F34</f>
        <v>6876360</v>
      </c>
      <c r="G22" s="11">
        <f>G23+G27+G30+G34</f>
        <v>5218940</v>
      </c>
      <c r="H22" s="11">
        <f>H23+H27+H30+H34</f>
        <v>5218940</v>
      </c>
      <c r="I22" s="11">
        <f>I23+I27+I30+I34</f>
        <v>5218940</v>
      </c>
      <c r="J22" s="11">
        <f>J23+J27+J30+J34</f>
        <v>1274369</v>
      </c>
      <c r="K22" s="11">
        <f>I22-J22</f>
        <v>3944571</v>
      </c>
      <c r="L22" s="11">
        <f>L23+L27+L30+L34</f>
        <v>1284611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+D24+D26</f>
        <v>3716400</v>
      </c>
      <c r="E23" s="11">
        <f>+E24+E26</f>
        <v>3716400</v>
      </c>
      <c r="F23" s="11">
        <f>+F24+F26</f>
        <v>4133000</v>
      </c>
      <c r="G23" s="11">
        <f>+G24+G26</f>
        <v>3974400</v>
      </c>
      <c r="H23" s="11">
        <f>+H24+H26</f>
        <v>3974400</v>
      </c>
      <c r="I23" s="11">
        <f>+I24+I26</f>
        <v>3974400</v>
      </c>
      <c r="J23" s="11">
        <f>+J24+J26</f>
        <v>169377</v>
      </c>
      <c r="K23" s="11">
        <f>I23-J23</f>
        <v>3805023</v>
      </c>
      <c r="L23" s="11">
        <f>+L24+L26</f>
        <v>168445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3716400</v>
      </c>
      <c r="E24" s="11">
        <f>E25</f>
        <v>3716400</v>
      </c>
      <c r="F24" s="11">
        <f>F25</f>
        <v>4113000</v>
      </c>
      <c r="G24" s="11">
        <f>G25</f>
        <v>3963400</v>
      </c>
      <c r="H24" s="11">
        <f>H25</f>
        <v>3963400</v>
      </c>
      <c r="I24" s="11">
        <f>I25</f>
        <v>3963400</v>
      </c>
      <c r="J24" s="11">
        <f>J25</f>
        <v>162777</v>
      </c>
      <c r="K24" s="11">
        <f>I24-J24</f>
        <v>3800623</v>
      </c>
      <c r="L24" s="11">
        <f>L25</f>
        <v>161845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3716400</v>
      </c>
      <c r="E25" s="11">
        <v>3716400</v>
      </c>
      <c r="F25" s="11">
        <v>4113000</v>
      </c>
      <c r="G25" s="11">
        <v>3963400</v>
      </c>
      <c r="H25" s="11">
        <v>3963400</v>
      </c>
      <c r="I25" s="11">
        <v>3963400</v>
      </c>
      <c r="J25" s="11">
        <v>162777</v>
      </c>
      <c r="K25" s="11">
        <f>I25-J25</f>
        <v>3800623</v>
      </c>
      <c r="L25" s="11">
        <v>161845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20000</v>
      </c>
      <c r="G26" s="11">
        <v>11000</v>
      </c>
      <c r="H26" s="11">
        <v>11000</v>
      </c>
      <c r="I26" s="11">
        <v>11000</v>
      </c>
      <c r="J26" s="11">
        <v>6600</v>
      </c>
      <c r="K26" s="11">
        <f>I26-J26</f>
        <v>4400</v>
      </c>
      <c r="L26" s="11">
        <v>6600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0</v>
      </c>
      <c r="E27" s="11">
        <f>+E28</f>
        <v>0</v>
      </c>
      <c r="F27" s="11">
        <f>+F28</f>
        <v>107200</v>
      </c>
      <c r="G27" s="11">
        <f>+G28</f>
        <v>70500</v>
      </c>
      <c r="H27" s="11">
        <f>+H28</f>
        <v>70500</v>
      </c>
      <c r="I27" s="11">
        <f>+I28</f>
        <v>70500</v>
      </c>
      <c r="J27" s="11">
        <f>+J28</f>
        <v>41192</v>
      </c>
      <c r="K27" s="11">
        <f>I27-J27</f>
        <v>29308</v>
      </c>
      <c r="L27" s="11">
        <f>+L28</f>
        <v>42290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107200</v>
      </c>
      <c r="G28" s="11">
        <f>G29</f>
        <v>70500</v>
      </c>
      <c r="H28" s="11">
        <f>H29</f>
        <v>70500</v>
      </c>
      <c r="I28" s="11">
        <f>I29</f>
        <v>70500</v>
      </c>
      <c r="J28" s="11">
        <f>J29</f>
        <v>41192</v>
      </c>
      <c r="K28" s="11">
        <f>I28-J28</f>
        <v>29308</v>
      </c>
      <c r="L28" s="11">
        <f>L29</f>
        <v>42290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107200</v>
      </c>
      <c r="G29" s="11">
        <v>70500</v>
      </c>
      <c r="H29" s="11">
        <v>70500</v>
      </c>
      <c r="I29" s="11">
        <v>70500</v>
      </c>
      <c r="J29" s="11">
        <v>41192</v>
      </c>
      <c r="K29" s="11">
        <f>I29-J29</f>
        <v>29308</v>
      </c>
      <c r="L29" s="11">
        <v>42290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D31+D33</f>
        <v>0</v>
      </c>
      <c r="E30" s="11">
        <f>E31+E33</f>
        <v>0</v>
      </c>
      <c r="F30" s="11">
        <f>F31+F33</f>
        <v>48800</v>
      </c>
      <c r="G30" s="11">
        <f>G31+G33</f>
        <v>26100</v>
      </c>
      <c r="H30" s="11">
        <f>H31+H33</f>
        <v>26100</v>
      </c>
      <c r="I30" s="11">
        <f>I31+I33</f>
        <v>26100</v>
      </c>
      <c r="J30" s="11">
        <f>J31+J33</f>
        <v>22268</v>
      </c>
      <c r="K30" s="11">
        <f>I30-J30</f>
        <v>3832</v>
      </c>
      <c r="L30" s="11">
        <f>L31+L33</f>
        <v>22652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48800</v>
      </c>
      <c r="G31" s="11">
        <f>G32</f>
        <v>26100</v>
      </c>
      <c r="H31" s="11">
        <f>H32</f>
        <v>26100</v>
      </c>
      <c r="I31" s="11">
        <f>I32</f>
        <v>26100</v>
      </c>
      <c r="J31" s="11">
        <f>J32</f>
        <v>22268</v>
      </c>
      <c r="K31" s="11">
        <f>I31-J31</f>
        <v>3832</v>
      </c>
      <c r="L31" s="11">
        <f>L32</f>
        <v>22345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48800</v>
      </c>
      <c r="G32" s="11">
        <v>26100</v>
      </c>
      <c r="H32" s="11">
        <v>26100</v>
      </c>
      <c r="I32" s="11">
        <v>26100</v>
      </c>
      <c r="J32" s="11">
        <v>22268</v>
      </c>
      <c r="K32" s="11">
        <f>I32-J32</f>
        <v>3832</v>
      </c>
      <c r="L32" s="11">
        <v>22345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307</v>
      </c>
    </row>
    <row r="34" spans="1:12" s="6" customFormat="1" ht="33" x14ac:dyDescent="0.25">
      <c r="A34" s="10" t="s">
        <v>84</v>
      </c>
      <c r="B34" s="10" t="s">
        <v>85</v>
      </c>
      <c r="C34" s="10" t="s">
        <v>86</v>
      </c>
      <c r="D34" s="11">
        <f>+D35+D37+D38+D40</f>
        <v>0</v>
      </c>
      <c r="E34" s="11">
        <f>+E35+E37+E38+E40</f>
        <v>0</v>
      </c>
      <c r="F34" s="11">
        <f>+F35+F37+F38+F40</f>
        <v>2587360</v>
      </c>
      <c r="G34" s="11">
        <f>+G35+G37+G38+G40</f>
        <v>1147940</v>
      </c>
      <c r="H34" s="11">
        <f>+H35+H37+H38+H40</f>
        <v>1147940</v>
      </c>
      <c r="I34" s="11">
        <f>+I35+I37+I38+I40</f>
        <v>1147940</v>
      </c>
      <c r="J34" s="11">
        <f>+J35+J37+J38+J40</f>
        <v>1041532</v>
      </c>
      <c r="K34" s="11">
        <f>I34-J34</f>
        <v>106408</v>
      </c>
      <c r="L34" s="11">
        <f>+L35+L37+L38+L40</f>
        <v>1051224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2188000</v>
      </c>
      <c r="G35" s="11">
        <f>G36</f>
        <v>1082600</v>
      </c>
      <c r="H35" s="11">
        <f>H36</f>
        <v>1082600</v>
      </c>
      <c r="I35" s="11">
        <f>I36</f>
        <v>1082600</v>
      </c>
      <c r="J35" s="11">
        <f>J36</f>
        <v>1006696</v>
      </c>
      <c r="K35" s="11">
        <f>I35-J35</f>
        <v>75904</v>
      </c>
      <c r="L35" s="11">
        <f>L36</f>
        <v>1006088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2188000</v>
      </c>
      <c r="G36" s="11">
        <v>1082600</v>
      </c>
      <c r="H36" s="11">
        <v>1082600</v>
      </c>
      <c r="I36" s="11">
        <v>1082600</v>
      </c>
      <c r="J36" s="11">
        <v>1006696</v>
      </c>
      <c r="K36" s="11">
        <f>I36-J36</f>
        <v>75904</v>
      </c>
      <c r="L36" s="11">
        <v>1006088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5000</v>
      </c>
      <c r="G37" s="11">
        <v>2000</v>
      </c>
      <c r="H37" s="11">
        <v>2000</v>
      </c>
      <c r="I37" s="11">
        <v>2000</v>
      </c>
      <c r="J37" s="11">
        <v>0</v>
      </c>
      <c r="K37" s="11">
        <f>I37-J37</f>
        <v>2000</v>
      </c>
      <c r="L37" s="11">
        <v>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382360</v>
      </c>
      <c r="G38" s="11">
        <f>G39</f>
        <v>58340</v>
      </c>
      <c r="H38" s="11">
        <f>H39</f>
        <v>58340</v>
      </c>
      <c r="I38" s="11">
        <f>I39</f>
        <v>58340</v>
      </c>
      <c r="J38" s="11">
        <f>J39</f>
        <v>34836</v>
      </c>
      <c r="K38" s="11">
        <f>I38-J38</f>
        <v>23504</v>
      </c>
      <c r="L38" s="11">
        <f>L39</f>
        <v>45136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382360</v>
      </c>
      <c r="G39" s="11">
        <v>58340</v>
      </c>
      <c r="H39" s="11">
        <v>58340</v>
      </c>
      <c r="I39" s="11">
        <v>58340</v>
      </c>
      <c r="J39" s="11">
        <v>34836</v>
      </c>
      <c r="K39" s="11">
        <f>I39-J39</f>
        <v>23504</v>
      </c>
      <c r="L39" s="11">
        <v>45136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12000</v>
      </c>
      <c r="G40" s="11">
        <f>G41</f>
        <v>5000</v>
      </c>
      <c r="H40" s="11">
        <f>H41</f>
        <v>5000</v>
      </c>
      <c r="I40" s="11">
        <f>I41</f>
        <v>5000</v>
      </c>
      <c r="J40" s="11">
        <f>J41</f>
        <v>0</v>
      </c>
      <c r="K40" s="11">
        <f>I40-J40</f>
        <v>5000</v>
      </c>
      <c r="L40" s="11">
        <f>L41</f>
        <v>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12000</v>
      </c>
      <c r="G41" s="11">
        <v>5000</v>
      </c>
      <c r="H41" s="11">
        <v>5000</v>
      </c>
      <c r="I41" s="11">
        <v>5000</v>
      </c>
      <c r="J41" s="11">
        <v>0</v>
      </c>
      <c r="K41" s="11">
        <f>I41-J41</f>
        <v>5000</v>
      </c>
      <c r="L41" s="11">
        <v>0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2278400</v>
      </c>
      <c r="E42" s="11">
        <f>E43+E48</f>
        <v>2278400</v>
      </c>
      <c r="F42" s="11">
        <f>F43+F48</f>
        <v>2646800</v>
      </c>
      <c r="G42" s="11">
        <f>G43+G48</f>
        <v>2375600</v>
      </c>
      <c r="H42" s="11">
        <f>H43+H48</f>
        <v>2375600</v>
      </c>
      <c r="I42" s="11">
        <f>I43+I48</f>
        <v>2375600</v>
      </c>
      <c r="J42" s="11">
        <f>J43+J48</f>
        <v>925850</v>
      </c>
      <c r="K42" s="11">
        <f>I42-J42</f>
        <v>1449750</v>
      </c>
      <c r="L42" s="11">
        <f>L43+L48</f>
        <v>117044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2278400</v>
      </c>
      <c r="E43" s="11">
        <f>+E44+E46+E47</f>
        <v>2278400</v>
      </c>
      <c r="F43" s="11">
        <f>+F44+F46+F47</f>
        <v>2522400</v>
      </c>
      <c r="G43" s="11">
        <f>+G44+G46+G47</f>
        <v>2318000</v>
      </c>
      <c r="H43" s="11">
        <f>+H44+H46+H47</f>
        <v>2318000</v>
      </c>
      <c r="I43" s="11">
        <f>+I44+I46+I47</f>
        <v>2318000</v>
      </c>
      <c r="J43" s="11">
        <f>+J44+J46+J47</f>
        <v>873447</v>
      </c>
      <c r="K43" s="11">
        <f>I43-J43</f>
        <v>1444553</v>
      </c>
      <c r="L43" s="11">
        <f>+L44+L46+L47</f>
        <v>53408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2004300</v>
      </c>
      <c r="E44" s="11">
        <f>E45</f>
        <v>2004300</v>
      </c>
      <c r="F44" s="11">
        <f>F45</f>
        <v>2028300</v>
      </c>
      <c r="G44" s="11">
        <f>G45</f>
        <v>2017300</v>
      </c>
      <c r="H44" s="11">
        <f>H45</f>
        <v>2017300</v>
      </c>
      <c r="I44" s="11">
        <f>I45</f>
        <v>2017300</v>
      </c>
      <c r="J44" s="11">
        <f>J45</f>
        <v>684544</v>
      </c>
      <c r="K44" s="11">
        <f>I44-J44</f>
        <v>1332756</v>
      </c>
      <c r="L44" s="11">
        <f>L45</f>
        <v>8778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2004300</v>
      </c>
      <c r="E45" s="11">
        <v>2004300</v>
      </c>
      <c r="F45" s="11">
        <v>2028300</v>
      </c>
      <c r="G45" s="11">
        <v>2017300</v>
      </c>
      <c r="H45" s="11">
        <v>2017300</v>
      </c>
      <c r="I45" s="11">
        <v>2017300</v>
      </c>
      <c r="J45" s="11">
        <v>684544</v>
      </c>
      <c r="K45" s="11">
        <f>I45-J45</f>
        <v>1332756</v>
      </c>
      <c r="L45" s="11">
        <v>8778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206500</v>
      </c>
      <c r="E46" s="11">
        <v>206500</v>
      </c>
      <c r="F46" s="11">
        <v>306500</v>
      </c>
      <c r="G46" s="11">
        <v>150400</v>
      </c>
      <c r="H46" s="11">
        <v>150400</v>
      </c>
      <c r="I46" s="11">
        <v>150400</v>
      </c>
      <c r="J46" s="11">
        <v>141607</v>
      </c>
      <c r="K46" s="11">
        <f>I46-J46</f>
        <v>8793</v>
      </c>
      <c r="L46" s="11">
        <v>40290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67600</v>
      </c>
      <c r="E47" s="11">
        <v>67600</v>
      </c>
      <c r="F47" s="11">
        <v>187600</v>
      </c>
      <c r="G47" s="11">
        <v>150300</v>
      </c>
      <c r="H47" s="11">
        <v>150300</v>
      </c>
      <c r="I47" s="11">
        <v>150300</v>
      </c>
      <c r="J47" s="11">
        <v>47296</v>
      </c>
      <c r="K47" s="11">
        <f>I47-J47</f>
        <v>103004</v>
      </c>
      <c r="L47" s="11">
        <v>4340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0</v>
      </c>
      <c r="E48" s="11">
        <f>+E49</f>
        <v>0</v>
      </c>
      <c r="F48" s="11">
        <f>+F49</f>
        <v>124400</v>
      </c>
      <c r="G48" s="11">
        <f>+G49</f>
        <v>57600</v>
      </c>
      <c r="H48" s="11">
        <f>+H49</f>
        <v>57600</v>
      </c>
      <c r="I48" s="11">
        <f>+I49</f>
        <v>57600</v>
      </c>
      <c r="J48" s="11">
        <f>+J49</f>
        <v>52403</v>
      </c>
      <c r="K48" s="11">
        <f>I48-J48</f>
        <v>5197</v>
      </c>
      <c r="L48" s="11">
        <f>+L49</f>
        <v>63636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D50+D51</f>
        <v>0</v>
      </c>
      <c r="E49" s="11">
        <f>E50+E51</f>
        <v>0</v>
      </c>
      <c r="F49" s="11">
        <f>F50+F51</f>
        <v>124400</v>
      </c>
      <c r="G49" s="11">
        <f>G50+G51</f>
        <v>57600</v>
      </c>
      <c r="H49" s="11">
        <f>H50+H51</f>
        <v>57600</v>
      </c>
      <c r="I49" s="11">
        <f>I50+I51</f>
        <v>57600</v>
      </c>
      <c r="J49" s="11">
        <f>J50+J51</f>
        <v>52403</v>
      </c>
      <c r="K49" s="11">
        <f>I49-J49</f>
        <v>5197</v>
      </c>
      <c r="L49" s="11">
        <f>L50+L51</f>
        <v>63636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119400</v>
      </c>
      <c r="G50" s="11">
        <v>52600</v>
      </c>
      <c r="H50" s="11">
        <v>52600</v>
      </c>
      <c r="I50" s="11">
        <v>52600</v>
      </c>
      <c r="J50" s="11">
        <v>52403</v>
      </c>
      <c r="K50" s="11">
        <f>I50-J50</f>
        <v>197</v>
      </c>
      <c r="L50" s="11">
        <v>63636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5000</v>
      </c>
      <c r="G51" s="11">
        <v>5000</v>
      </c>
      <c r="H51" s="11">
        <v>5000</v>
      </c>
      <c r="I51" s="11">
        <v>5000</v>
      </c>
      <c r="J51" s="11">
        <v>0</v>
      </c>
      <c r="K51" s="11">
        <f>I51-J51</f>
        <v>5000</v>
      </c>
      <c r="L51" s="11">
        <v>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7648000</v>
      </c>
      <c r="E52" s="11">
        <f>+E53</f>
        <v>7648000</v>
      </c>
      <c r="F52" s="11">
        <f>+F53</f>
        <v>7850000</v>
      </c>
      <c r="G52" s="11">
        <f>+G53</f>
        <v>7741500</v>
      </c>
      <c r="H52" s="11">
        <f>+H53</f>
        <v>7741500</v>
      </c>
      <c r="I52" s="11">
        <f>+I53</f>
        <v>7741500</v>
      </c>
      <c r="J52" s="11">
        <f>+J53</f>
        <v>112547</v>
      </c>
      <c r="K52" s="11">
        <f>I52-J52</f>
        <v>7628953</v>
      </c>
      <c r="L52" s="11">
        <f>+L53</f>
        <v>17222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7648000</v>
      </c>
      <c r="E53" s="11">
        <f>E54</f>
        <v>7648000</v>
      </c>
      <c r="F53" s="11">
        <f>F54</f>
        <v>7850000</v>
      </c>
      <c r="G53" s="11">
        <f>G54</f>
        <v>7741500</v>
      </c>
      <c r="H53" s="11">
        <f>H54</f>
        <v>7741500</v>
      </c>
      <c r="I53" s="11">
        <f>I54</f>
        <v>7741500</v>
      </c>
      <c r="J53" s="11">
        <f>J54</f>
        <v>112547</v>
      </c>
      <c r="K53" s="11">
        <f>I53-J53</f>
        <v>7628953</v>
      </c>
      <c r="L53" s="11">
        <f>L54</f>
        <v>17222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D55+D56</f>
        <v>7648000</v>
      </c>
      <c r="E54" s="11">
        <f>E55+E56</f>
        <v>7648000</v>
      </c>
      <c r="F54" s="11">
        <f>F55+F56</f>
        <v>7850000</v>
      </c>
      <c r="G54" s="11">
        <f>G55+G56</f>
        <v>7741500</v>
      </c>
      <c r="H54" s="11">
        <f>H55+H56</f>
        <v>7741500</v>
      </c>
      <c r="I54" s="11">
        <f>I55+I56</f>
        <v>7741500</v>
      </c>
      <c r="J54" s="11">
        <f>J55+J56</f>
        <v>112547</v>
      </c>
      <c r="K54" s="11">
        <f>I54-J54</f>
        <v>7628953</v>
      </c>
      <c r="L54" s="11">
        <f>L55+L56</f>
        <v>17222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7628000</v>
      </c>
      <c r="E55" s="11">
        <v>7628000</v>
      </c>
      <c r="F55" s="11">
        <v>7705000</v>
      </c>
      <c r="G55" s="11">
        <v>7596500</v>
      </c>
      <c r="H55" s="11">
        <v>7596500</v>
      </c>
      <c r="I55" s="11">
        <v>7596500</v>
      </c>
      <c r="J55" s="11">
        <v>112547</v>
      </c>
      <c r="K55" s="11">
        <f>I55-J55</f>
        <v>7483953</v>
      </c>
      <c r="L55" s="11">
        <v>17222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20000</v>
      </c>
      <c r="E56" s="11">
        <v>20000</v>
      </c>
      <c r="F56" s="11">
        <v>145000</v>
      </c>
      <c r="G56" s="11">
        <v>145000</v>
      </c>
      <c r="H56" s="11">
        <v>145000</v>
      </c>
      <c r="I56" s="11">
        <v>145000</v>
      </c>
      <c r="J56" s="11">
        <v>0</v>
      </c>
      <c r="K56" s="11">
        <f>I56-J56</f>
        <v>145000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-272600</v>
      </c>
      <c r="G57" s="11">
        <v>-153700</v>
      </c>
      <c r="H57" s="11">
        <v>0</v>
      </c>
      <c r="I57" s="11">
        <v>0</v>
      </c>
      <c r="J57" s="11">
        <v>7919509</v>
      </c>
      <c r="K57" s="11">
        <f>I57-J57</f>
        <v>-7919509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7919509</v>
      </c>
      <c r="K58" s="11">
        <f>I58-J58</f>
        <v>-7919509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7914509</v>
      </c>
      <c r="K59" s="11">
        <f>I59-J59</f>
        <v>-7914509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5000</v>
      </c>
      <c r="K60" s="11">
        <f>I60-J60</f>
        <v>-5000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-272600</v>
      </c>
      <c r="G61" s="11">
        <v>-153700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-272600</v>
      </c>
      <c r="G62" s="11">
        <v>-153700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175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 t="s">
        <v>174</v>
      </c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2023-11-08T10:14:16Z</dcterms:created>
  <dcterms:modified xsi:type="dcterms:W3CDTF">2023-11-08T10:14:18Z</dcterms:modified>
</cp:coreProperties>
</file>