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878C921C-59F1-4DBF-85AD-C75E3116055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K14" i="1" s="1"/>
  <c r="D15" i="1"/>
  <c r="D14" i="1" s="1"/>
  <c r="D13" i="1" s="1"/>
  <c r="D12" i="1" s="1"/>
  <c r="E15" i="1"/>
  <c r="F15" i="1"/>
  <c r="F14" i="1" s="1"/>
  <c r="F13" i="1" s="1"/>
  <c r="G15" i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D19" i="1"/>
  <c r="H19" i="1"/>
  <c r="J19" i="1"/>
  <c r="L19" i="1"/>
  <c r="D20" i="1"/>
  <c r="E20" i="1"/>
  <c r="E19" i="1" s="1"/>
  <c r="F20" i="1"/>
  <c r="F19" i="1" s="1"/>
  <c r="G20" i="1"/>
  <c r="G19" i="1" s="1"/>
  <c r="H20" i="1"/>
  <c r="I20" i="1"/>
  <c r="I19" i="1" s="1"/>
  <c r="K19" i="1" s="1"/>
  <c r="J20" i="1"/>
  <c r="L20" i="1"/>
  <c r="K21" i="1"/>
  <c r="D23" i="1"/>
  <c r="D22" i="1" s="1"/>
  <c r="F23" i="1"/>
  <c r="H23" i="1"/>
  <c r="L23" i="1"/>
  <c r="D24" i="1"/>
  <c r="E24" i="1"/>
  <c r="E23" i="1" s="1"/>
  <c r="F24" i="1"/>
  <c r="G24" i="1"/>
  <c r="G23" i="1" s="1"/>
  <c r="H24" i="1"/>
  <c r="I24" i="1"/>
  <c r="I23" i="1" s="1"/>
  <c r="J24" i="1"/>
  <c r="J23" i="1" s="1"/>
  <c r="K24" i="1"/>
  <c r="L24" i="1"/>
  <c r="K25" i="1"/>
  <c r="K26" i="1"/>
  <c r="D27" i="1"/>
  <c r="H27" i="1"/>
  <c r="J27" i="1"/>
  <c r="L27" i="1"/>
  <c r="D28" i="1"/>
  <c r="E28" i="1"/>
  <c r="E27" i="1" s="1"/>
  <c r="F28" i="1"/>
  <c r="F27" i="1" s="1"/>
  <c r="G28" i="1"/>
  <c r="G27" i="1" s="1"/>
  <c r="H28" i="1"/>
  <c r="I28" i="1"/>
  <c r="I27" i="1" s="1"/>
  <c r="K27" i="1" s="1"/>
  <c r="J28" i="1"/>
  <c r="L28" i="1"/>
  <c r="K29" i="1"/>
  <c r="E30" i="1"/>
  <c r="G30" i="1"/>
  <c r="D31" i="1"/>
  <c r="D30" i="1" s="1"/>
  <c r="E31" i="1"/>
  <c r="F31" i="1"/>
  <c r="F30" i="1" s="1"/>
  <c r="G31" i="1"/>
  <c r="H31" i="1"/>
  <c r="H30" i="1" s="1"/>
  <c r="I31" i="1"/>
  <c r="J31" i="1"/>
  <c r="J30" i="1" s="1"/>
  <c r="K31" i="1"/>
  <c r="L31" i="1"/>
  <c r="L30" i="1" s="1"/>
  <c r="K32" i="1"/>
  <c r="K33" i="1"/>
  <c r="D34" i="1"/>
  <c r="E34" i="1"/>
  <c r="F34" i="1"/>
  <c r="G34" i="1"/>
  <c r="H34" i="1"/>
  <c r="I34" i="1"/>
  <c r="K34" i="1" s="1"/>
  <c r="J34" i="1"/>
  <c r="L34" i="1"/>
  <c r="K35" i="1"/>
  <c r="K36" i="1"/>
  <c r="F37" i="1"/>
  <c r="D38" i="1"/>
  <c r="D37" i="1" s="1"/>
  <c r="E38" i="1"/>
  <c r="E37" i="1" s="1"/>
  <c r="F38" i="1"/>
  <c r="G38" i="1"/>
  <c r="G37" i="1" s="1"/>
  <c r="H38" i="1"/>
  <c r="I38" i="1"/>
  <c r="K38" i="1" s="1"/>
  <c r="J38" i="1"/>
  <c r="L38" i="1"/>
  <c r="L37" i="1" s="1"/>
  <c r="K39" i="1"/>
  <c r="K40" i="1"/>
  <c r="D41" i="1"/>
  <c r="E41" i="1"/>
  <c r="F41" i="1"/>
  <c r="G41" i="1"/>
  <c r="H41" i="1"/>
  <c r="I41" i="1"/>
  <c r="K41" i="1" s="1"/>
  <c r="J41" i="1"/>
  <c r="J37" i="1" s="1"/>
  <c r="L41" i="1"/>
  <c r="K42" i="1"/>
  <c r="D43" i="1"/>
  <c r="E43" i="1"/>
  <c r="F43" i="1"/>
  <c r="G43" i="1"/>
  <c r="H43" i="1"/>
  <c r="H37" i="1" s="1"/>
  <c r="I43" i="1"/>
  <c r="K43" i="1" s="1"/>
  <c r="J43" i="1"/>
  <c r="L43" i="1"/>
  <c r="K44" i="1"/>
  <c r="E46" i="1"/>
  <c r="E45" i="1" s="1"/>
  <c r="G46" i="1"/>
  <c r="I46" i="1"/>
  <c r="K46" i="1" s="1"/>
  <c r="D47" i="1"/>
  <c r="D46" i="1" s="1"/>
  <c r="D45" i="1" s="1"/>
  <c r="E47" i="1"/>
  <c r="F47" i="1"/>
  <c r="F46" i="1" s="1"/>
  <c r="G47" i="1"/>
  <c r="H47" i="1"/>
  <c r="H46" i="1" s="1"/>
  <c r="H45" i="1" s="1"/>
  <c r="I47" i="1"/>
  <c r="J47" i="1"/>
  <c r="J46" i="1" s="1"/>
  <c r="J45" i="1" s="1"/>
  <c r="K47" i="1"/>
  <c r="L47" i="1"/>
  <c r="L46" i="1" s="1"/>
  <c r="L45" i="1" s="1"/>
  <c r="K48" i="1"/>
  <c r="K49" i="1"/>
  <c r="K50" i="1"/>
  <c r="D51" i="1"/>
  <c r="H51" i="1"/>
  <c r="J51" i="1"/>
  <c r="L51" i="1"/>
  <c r="D52" i="1"/>
  <c r="E52" i="1"/>
  <c r="E51" i="1" s="1"/>
  <c r="F52" i="1"/>
  <c r="F51" i="1" s="1"/>
  <c r="G52" i="1"/>
  <c r="G51" i="1" s="1"/>
  <c r="H52" i="1"/>
  <c r="I52" i="1"/>
  <c r="I51" i="1" s="1"/>
  <c r="K51" i="1" s="1"/>
  <c r="J52" i="1"/>
  <c r="L52" i="1"/>
  <c r="K53" i="1"/>
  <c r="K54" i="1"/>
  <c r="E56" i="1"/>
  <c r="E55" i="1" s="1"/>
  <c r="G56" i="1"/>
  <c r="G55" i="1" s="1"/>
  <c r="D57" i="1"/>
  <c r="D56" i="1" s="1"/>
  <c r="D55" i="1" s="1"/>
  <c r="E57" i="1"/>
  <c r="F57" i="1"/>
  <c r="F56" i="1" s="1"/>
  <c r="F55" i="1" s="1"/>
  <c r="G57" i="1"/>
  <c r="H57" i="1"/>
  <c r="H56" i="1" s="1"/>
  <c r="H55" i="1" s="1"/>
  <c r="I57" i="1"/>
  <c r="I56" i="1" s="1"/>
  <c r="J57" i="1"/>
  <c r="J56" i="1" s="1"/>
  <c r="J55" i="1" s="1"/>
  <c r="L57" i="1"/>
  <c r="L56" i="1" s="1"/>
  <c r="L55" i="1" s="1"/>
  <c r="K58" i="1"/>
  <c r="K59" i="1"/>
  <c r="K60" i="1"/>
  <c r="K61" i="1"/>
  <c r="K62" i="1"/>
  <c r="K63" i="1"/>
  <c r="L12" i="1" l="1"/>
  <c r="G22" i="1"/>
  <c r="G12" i="1"/>
  <c r="E22" i="1"/>
  <c r="E12" i="1" s="1"/>
  <c r="L22" i="1"/>
  <c r="F45" i="1"/>
  <c r="I55" i="1"/>
  <c r="K55" i="1" s="1"/>
  <c r="K56" i="1"/>
  <c r="J22" i="1"/>
  <c r="J12" i="1" s="1"/>
  <c r="H22" i="1"/>
  <c r="H12" i="1" s="1"/>
  <c r="G45" i="1"/>
  <c r="K23" i="1"/>
  <c r="F22" i="1"/>
  <c r="F12" i="1" s="1"/>
  <c r="K52" i="1"/>
  <c r="I30" i="1"/>
  <c r="K30" i="1" s="1"/>
  <c r="K28" i="1"/>
  <c r="K20" i="1"/>
  <c r="I45" i="1"/>
  <c r="K45" i="1" s="1"/>
  <c r="I37" i="1"/>
  <c r="K37" i="1" s="1"/>
  <c r="I13" i="1"/>
  <c r="K57" i="1"/>
  <c r="K13" i="1" l="1"/>
  <c r="I22" i="1"/>
  <c r="K22" i="1" s="1"/>
  <c r="I12" i="1" l="1"/>
  <c r="K12" i="1" s="1"/>
</calcChain>
</file>

<file path=xl/sharedStrings.xml><?xml version="1.0" encoding="utf-8"?>
<sst xmlns="http://schemas.openxmlformats.org/spreadsheetml/2006/main" count="181" uniqueCount="179">
  <si>
    <t>CENTRALIZAT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</si>
  <si>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</si>
  <si>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</si>
  <si>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</si>
  <si>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</si>
  <si>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</si>
  <si>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</si>
  <si>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</si>
  <si>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</si>
  <si>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</si>
  <si>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</si>
  <si>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</si>
  <si>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</si>
  <si>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</si>
  <si>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</si>
  <si>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</si>
  <si>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</si>
  <si>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</si>
  <si>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</si>
  <si>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</si>
  <si>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</si>
  <si>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</si>
  <si>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</si>
  <si>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</si>
  <si>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</si>
  <si>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</si>
  <si>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</si>
  <si>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</si>
  <si>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</si>
  <si>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</si>
  <si>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</si>
  <si>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</si>
  <si>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</si>
  <si>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</si>
  <si>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</si>
  <si>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</si>
  <si>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</si>
  <si>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</si>
  <si>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</si>
  <si>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</si>
  <si>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</si>
  <si>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</si>
  <si>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</si>
  <si>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</si>
  <si>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</si>
  <si>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</si>
  <si>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</si>
  <si>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</si>
  <si>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</si>
  <si>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</si>
  <si>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</si>
  <si>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</si>
  <si>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</si>
  <si>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</si>
  <si>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</si>
  <si>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</si>
  <si>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</si>
  <si>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</si>
  <si>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</si>
  <si>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</si>
  <si>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</si>
  <si>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</si>
  <si>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</si>
  <si>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</si>
  <si>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</si>
  <si>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</si>
  <si>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</si>
  <si>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</si>
  <si>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</si>
  <si>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</si>
  <si>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</si>
  <si>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</si>
  <si>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</si>
  <si>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</si>
  <si>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</si>
  <si>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</si>
  <si>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</si>
  <si>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</si>
  <si>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</si>
  <si>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</si>
  <si>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</si>
  <si>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</si>
  <si>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</si>
  <si>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</si>
  <si>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</si>
  <si>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</si>
  <si>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</si>
  <si>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</si>
  <si>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</si>
  <si>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</si>
  <si>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</si>
  <si>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</si>
  <si>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</si>
  <si>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</si>
  <si>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</si>
  <si>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</si>
  <si>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</si>
  <si>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</si>
  <si>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</si>
  <si>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</si>
  <si>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</si>
  <si>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</si>
  <si>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</si>
  <si>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</si>
  <si>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</si>
  <si>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</si>
  <si>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</si>
  <si>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</si>
  <si>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</si>
  <si>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</si>
  <si>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</si>
  <si>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</si>
  <si>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</si>
  <si>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</si>
  <si>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</si>
  <si>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</si>
  <si>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</si>
  <si>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</si>
  <si>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</si>
  <si>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</si>
  <si>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</si>
  <si>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</si>
  <si>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</si>
  <si>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</si>
  <si>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</si>
  <si>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</si>
  <si>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</si>
  <si>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</si>
  <si>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</si>
  <si>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</si>
  <si>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</si>
  <si>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</si>
  <si>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</si>
  <si>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</si>
  <si>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</si>
  <si>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</si>
  <si>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</si>
  <si>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</si>
  <si>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</si>
  <si>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</si>
  <si>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</si>
  <si>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</si>
  <si>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</si>
  <si>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</si>
  <si>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99</t>
  </si>
  <si>
    <t>Colectarea, tratarea si distrugerea deseurilor</t>
  </si>
  <si>
    <t>74.02.05.02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</si>
  <si>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</si>
  <si>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</si>
  <si>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</si>
  <si>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</si>
  <si>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</si>
  <si>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</si>
  <si>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</si>
  <si>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</si>
  <si>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</si>
  <si>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</si>
  <si>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</si>
  <si>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</si>
  <si>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123</t>
  </si>
  <si>
    <t xml:space="preserve">Strazi </t>
  </si>
  <si>
    <t>84.02.03.03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</si>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</sst>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D13+D19+D22+D45+D55</f>
        <v>12871200</v>
      </c>
      <c r="E12" s="11">
        <f>E13+E19+E22+E45+E55</f>
        <v>12871200</v>
      </c>
      <c r="F12" s="11">
        <f>F13+F19+F22+F45+F55</f>
        <v>19328100</v>
      </c>
      <c r="G12" s="11">
        <f>G13+G19+G22+G45+G55</f>
        <v>17620500</v>
      </c>
      <c r="H12" s="11">
        <f>H13+H19+H22+H45+H55</f>
        <v>17610500</v>
      </c>
      <c r="I12" s="11">
        <f>I13+I19+I22+I45+I55</f>
        <v>17610500</v>
      </c>
      <c r="J12" s="11">
        <f>J13+J19+J22+J45+J55</f>
        <v>11265402</v>
      </c>
      <c r="K12" s="11">
        <f>I12-J12</f>
        <v>6345098</v>
      </c>
      <c r="L12" s="11">
        <f>L13+L19+L22+L45+L55</f>
        <v>4255481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8000</v>
      </c>
      <c r="E13" s="11">
        <f>E14+E17</f>
        <v>8000</v>
      </c>
      <c r="F13" s="11">
        <f>F14+F17</f>
        <v>1552103</v>
      </c>
      <c r="G13" s="11">
        <f>G14+G17</f>
        <v>1188803</v>
      </c>
      <c r="H13" s="11">
        <f>H14+H17</f>
        <v>1178803</v>
      </c>
      <c r="I13" s="11">
        <f>I14+I17</f>
        <v>1178803</v>
      </c>
      <c r="J13" s="11">
        <f>J14+J17</f>
        <v>1084486</v>
      </c>
      <c r="K13" s="11">
        <f>I13-J13</f>
        <v>94317</v>
      </c>
      <c r="L13" s="11">
        <f>L14+L17</f>
        <v>1044313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8000</v>
      </c>
      <c r="E14" s="11">
        <f>E15</f>
        <v>8000</v>
      </c>
      <c r="F14" s="11">
        <f>F15</f>
        <v>1542103</v>
      </c>
      <c r="G14" s="11">
        <f>G15</f>
        <v>1178803</v>
      </c>
      <c r="H14" s="11">
        <f>H15</f>
        <v>1178803</v>
      </c>
      <c r="I14" s="11">
        <f>I15</f>
        <v>1178803</v>
      </c>
      <c r="J14" s="11">
        <f>J15</f>
        <v>1084486</v>
      </c>
      <c r="K14" s="11">
        <f>I14-J14</f>
        <v>94317</v>
      </c>
      <c r="L14" s="11">
        <f>L15</f>
        <v>1044313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8000</v>
      </c>
      <c r="E15" s="11">
        <f>E16</f>
        <v>8000</v>
      </c>
      <c r="F15" s="11">
        <f>F16</f>
        <v>1542103</v>
      </c>
      <c r="G15" s="11">
        <f>G16</f>
        <v>1178803</v>
      </c>
      <c r="H15" s="11">
        <f>H16</f>
        <v>1178803</v>
      </c>
      <c r="I15" s="11">
        <f>I16</f>
        <v>1178803</v>
      </c>
      <c r="J15" s="11">
        <f>J16</f>
        <v>1084486</v>
      </c>
      <c r="K15" s="11">
        <f>I15-J15</f>
        <v>94317</v>
      </c>
      <c r="L15" s="11">
        <f>L16</f>
        <v>1044313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8000</v>
      </c>
      <c r="E16" s="11">
        <v>8000</v>
      </c>
      <c r="F16" s="11">
        <v>1542103</v>
      </c>
      <c r="G16" s="11">
        <v>1178803</v>
      </c>
      <c r="H16" s="11">
        <v>1178803</v>
      </c>
      <c r="I16" s="11">
        <v>1178803</v>
      </c>
      <c r="J16" s="11">
        <v>1084486</v>
      </c>
      <c r="K16" s="11">
        <f>I16-J16</f>
        <v>94317</v>
      </c>
      <c r="L16" s="11">
        <v>1044313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93000</v>
      </c>
      <c r="G19" s="11">
        <f>+G20</f>
        <v>71900</v>
      </c>
      <c r="H19" s="11">
        <f>+H20</f>
        <v>71900</v>
      </c>
      <c r="I19" s="11">
        <f>+I20</f>
        <v>71900</v>
      </c>
      <c r="J19" s="11">
        <f>+J20</f>
        <v>57963</v>
      </c>
      <c r="K19" s="11">
        <f>I19-J19</f>
        <v>13937</v>
      </c>
      <c r="L19" s="11">
        <f>+L20</f>
        <v>58723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93000</v>
      </c>
      <c r="G20" s="11">
        <f>+G21</f>
        <v>71900</v>
      </c>
      <c r="H20" s="11">
        <f>+H21</f>
        <v>71900</v>
      </c>
      <c r="I20" s="11">
        <f>+I21</f>
        <v>71900</v>
      </c>
      <c r="J20" s="11">
        <f>+J21</f>
        <v>57963</v>
      </c>
      <c r="K20" s="11">
        <f>I20-J20</f>
        <v>13937</v>
      </c>
      <c r="L20" s="11">
        <f>+L21</f>
        <v>58723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93000</v>
      </c>
      <c r="G21" s="11">
        <v>71900</v>
      </c>
      <c r="H21" s="11">
        <v>71900</v>
      </c>
      <c r="I21" s="11">
        <v>71900</v>
      </c>
      <c r="J21" s="11">
        <v>57963</v>
      </c>
      <c r="K21" s="11">
        <f>I21-J21</f>
        <v>13937</v>
      </c>
      <c r="L21" s="11">
        <v>58723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D23+D27+D30+D37</f>
        <v>3822400</v>
      </c>
      <c r="E22" s="11">
        <f>E23+E27+E30+E37</f>
        <v>3822400</v>
      </c>
      <c r="F22" s="11">
        <f>F23+F27+F30+F37</f>
        <v>7857597</v>
      </c>
      <c r="G22" s="11">
        <f>G23+G27+G30+G37</f>
        <v>6673597</v>
      </c>
      <c r="H22" s="11">
        <f>H23+H27+H30+H37</f>
        <v>6673597</v>
      </c>
      <c r="I22" s="11">
        <f>I23+I27+I30+I37</f>
        <v>6673597</v>
      </c>
      <c r="J22" s="11">
        <f>J23+J27+J30+J37</f>
        <v>2486190</v>
      </c>
      <c r="K22" s="11">
        <f>I22-J22</f>
        <v>4187407</v>
      </c>
      <c r="L22" s="11">
        <f>L23+L27+L30+L37</f>
        <v>2691743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3744400</v>
      </c>
      <c r="E23" s="11">
        <f>+E24+E26</f>
        <v>3744400</v>
      </c>
      <c r="F23" s="11">
        <f>+F24+F26</f>
        <v>4337700</v>
      </c>
      <c r="G23" s="11">
        <f>+G24+G26</f>
        <v>4227100</v>
      </c>
      <c r="H23" s="11">
        <f>+H24+H26</f>
        <v>4227100</v>
      </c>
      <c r="I23" s="11">
        <f>+I24+I26</f>
        <v>4227100</v>
      </c>
      <c r="J23" s="11">
        <f>+J24+J26</f>
        <v>330628</v>
      </c>
      <c r="K23" s="11">
        <f>I23-J23</f>
        <v>3896472</v>
      </c>
      <c r="L23" s="11">
        <f>+L24+L26</f>
        <v>291520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3744400</v>
      </c>
      <c r="E24" s="11">
        <f>E25</f>
        <v>3744400</v>
      </c>
      <c r="F24" s="11">
        <f>F25</f>
        <v>4318700</v>
      </c>
      <c r="G24" s="11">
        <f>G25</f>
        <v>4211600</v>
      </c>
      <c r="H24" s="11">
        <f>H25</f>
        <v>4211600</v>
      </c>
      <c r="I24" s="11">
        <f>I25</f>
        <v>4211600</v>
      </c>
      <c r="J24" s="11">
        <f>J25</f>
        <v>324388</v>
      </c>
      <c r="K24" s="11">
        <f>I24-J24</f>
        <v>3887212</v>
      </c>
      <c r="L24" s="11">
        <f>L25</f>
        <v>285280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3744400</v>
      </c>
      <c r="E25" s="11">
        <v>3744400</v>
      </c>
      <c r="F25" s="11">
        <v>4318700</v>
      </c>
      <c r="G25" s="11">
        <v>4211600</v>
      </c>
      <c r="H25" s="11">
        <v>4211600</v>
      </c>
      <c r="I25" s="11">
        <v>4211600</v>
      </c>
      <c r="J25" s="11">
        <v>324388</v>
      </c>
      <c r="K25" s="11">
        <f>I25-J25</f>
        <v>3887212</v>
      </c>
      <c r="L25" s="11">
        <v>285280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19000</v>
      </c>
      <c r="G26" s="11">
        <v>15500</v>
      </c>
      <c r="H26" s="11">
        <v>15500</v>
      </c>
      <c r="I26" s="11">
        <v>15500</v>
      </c>
      <c r="J26" s="11">
        <v>6240</v>
      </c>
      <c r="K26" s="11">
        <f>I26-J26</f>
        <v>9260</v>
      </c>
      <c r="L26" s="11">
        <v>6240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103100</v>
      </c>
      <c r="G27" s="11">
        <f>+G28</f>
        <v>82400</v>
      </c>
      <c r="H27" s="11">
        <f>+H28</f>
        <v>82400</v>
      </c>
      <c r="I27" s="11">
        <f>+I28</f>
        <v>82400</v>
      </c>
      <c r="J27" s="11">
        <f>+J28</f>
        <v>59678</v>
      </c>
      <c r="K27" s="11">
        <f>I27-J27</f>
        <v>22722</v>
      </c>
      <c r="L27" s="11">
        <f>+L28</f>
        <v>57347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103100</v>
      </c>
      <c r="G28" s="11">
        <f>G29</f>
        <v>82400</v>
      </c>
      <c r="H28" s="11">
        <f>H29</f>
        <v>82400</v>
      </c>
      <c r="I28" s="11">
        <f>I29</f>
        <v>82400</v>
      </c>
      <c r="J28" s="11">
        <f>J29</f>
        <v>59678</v>
      </c>
      <c r="K28" s="11">
        <f>I28-J28</f>
        <v>22722</v>
      </c>
      <c r="L28" s="11">
        <f>L29</f>
        <v>57347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103100</v>
      </c>
      <c r="G29" s="11">
        <v>82400</v>
      </c>
      <c r="H29" s="11">
        <v>82400</v>
      </c>
      <c r="I29" s="11">
        <v>82400</v>
      </c>
      <c r="J29" s="11">
        <v>59678</v>
      </c>
      <c r="K29" s="11">
        <f>I29-J29</f>
        <v>22722</v>
      </c>
      <c r="L29" s="11">
        <v>57347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D31+D34+D36</f>
        <v>78000</v>
      </c>
      <c r="E30" s="11">
        <f>E31+E34+E36</f>
        <v>78000</v>
      </c>
      <c r="F30" s="11">
        <f>F31+F34+F36</f>
        <v>161500</v>
      </c>
      <c r="G30" s="11">
        <f>G31+G34+G36</f>
        <v>147200</v>
      </c>
      <c r="H30" s="11">
        <f>H31+H34+H36</f>
        <v>147200</v>
      </c>
      <c r="I30" s="11">
        <f>I31+I34+I36</f>
        <v>147200</v>
      </c>
      <c r="J30" s="11">
        <f>J31+J34+J36</f>
        <v>41482</v>
      </c>
      <c r="K30" s="11">
        <f>I30-J30</f>
        <v>105718</v>
      </c>
      <c r="L30" s="11">
        <f>L31+L34+L36</f>
        <v>157480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71500</v>
      </c>
      <c r="G31" s="11">
        <f>G32+G33</f>
        <v>57200</v>
      </c>
      <c r="H31" s="11">
        <f>H32+H33</f>
        <v>57200</v>
      </c>
      <c r="I31" s="11">
        <f>I32+I33</f>
        <v>57200</v>
      </c>
      <c r="J31" s="11">
        <f>J32+J33</f>
        <v>41482</v>
      </c>
      <c r="K31" s="11">
        <f>I31-J31</f>
        <v>15718</v>
      </c>
      <c r="L31" s="11">
        <f>L32+L33</f>
        <v>156921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61500</v>
      </c>
      <c r="G32" s="11">
        <v>47200</v>
      </c>
      <c r="H32" s="11">
        <v>47200</v>
      </c>
      <c r="I32" s="11">
        <v>47200</v>
      </c>
      <c r="J32" s="11">
        <v>41482</v>
      </c>
      <c r="K32" s="11">
        <f>I32-J32</f>
        <v>5718</v>
      </c>
      <c r="L32" s="11">
        <v>156921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10000</v>
      </c>
      <c r="G33" s="11">
        <v>10000</v>
      </c>
      <c r="H33" s="11">
        <v>10000</v>
      </c>
      <c r="I33" s="11">
        <v>10000</v>
      </c>
      <c r="J33" s="11">
        <v>0</v>
      </c>
      <c r="K33" s="11">
        <f>I33-J33</f>
        <v>10000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78000</v>
      </c>
      <c r="E34" s="11">
        <f>+E35</f>
        <v>78000</v>
      </c>
      <c r="F34" s="11">
        <f>+F35</f>
        <v>90000</v>
      </c>
      <c r="G34" s="11">
        <f>+G35</f>
        <v>90000</v>
      </c>
      <c r="H34" s="11">
        <f>+H35</f>
        <v>90000</v>
      </c>
      <c r="I34" s="11">
        <f>+I35</f>
        <v>90000</v>
      </c>
      <c r="J34" s="11">
        <f>+J35</f>
        <v>0</v>
      </c>
      <c r="K34" s="11">
        <f>I34-J34</f>
        <v>90000</v>
      </c>
      <c r="L34" s="11">
        <f>+L35</f>
        <v>497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78000</v>
      </c>
      <c r="E35" s="11">
        <v>78000</v>
      </c>
      <c r="F35" s="11">
        <v>90000</v>
      </c>
      <c r="G35" s="11">
        <v>90000</v>
      </c>
      <c r="H35" s="11">
        <v>90000</v>
      </c>
      <c r="I35" s="11">
        <v>90000</v>
      </c>
      <c r="J35" s="11">
        <v>0</v>
      </c>
      <c r="K35" s="11">
        <f>I35-J35</f>
        <v>90000</v>
      </c>
      <c r="L35" s="11">
        <v>497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62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3255297</v>
      </c>
      <c r="G37" s="11">
        <f>+G38+G40+G41+G43</f>
        <v>2216897</v>
      </c>
      <c r="H37" s="11">
        <f>+H38+H40+H41+H43</f>
        <v>2216897</v>
      </c>
      <c r="I37" s="11">
        <f>+I38+I40+I41+I43</f>
        <v>2216897</v>
      </c>
      <c r="J37" s="11">
        <f>+J38+J40+J41+J43</f>
        <v>2054402</v>
      </c>
      <c r="K37" s="11">
        <f>I37-J37</f>
        <v>162495</v>
      </c>
      <c r="L37" s="11">
        <f>+L38+L40+L41+L43</f>
        <v>2185396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2910697</v>
      </c>
      <c r="G38" s="11">
        <f>G39</f>
        <v>2146697</v>
      </c>
      <c r="H38" s="11">
        <f>H39</f>
        <v>2146697</v>
      </c>
      <c r="I38" s="11">
        <f>I39</f>
        <v>2146697</v>
      </c>
      <c r="J38" s="11">
        <f>J39</f>
        <v>2026102</v>
      </c>
      <c r="K38" s="11">
        <f>I38-J38</f>
        <v>120595</v>
      </c>
      <c r="L38" s="11">
        <f>L39</f>
        <v>2157096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2910697</v>
      </c>
      <c r="G39" s="11">
        <v>2146697</v>
      </c>
      <c r="H39" s="11">
        <v>2146697</v>
      </c>
      <c r="I39" s="11">
        <v>2146697</v>
      </c>
      <c r="J39" s="11">
        <v>2026102</v>
      </c>
      <c r="K39" s="11">
        <f>I39-J39</f>
        <v>120595</v>
      </c>
      <c r="L39" s="11">
        <v>2157096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5000</v>
      </c>
      <c r="G40" s="11">
        <v>3000</v>
      </c>
      <c r="H40" s="11">
        <v>3000</v>
      </c>
      <c r="I40" s="11">
        <v>3000</v>
      </c>
      <c r="J40" s="11">
        <v>0</v>
      </c>
      <c r="K40" s="11">
        <f>I40-J40</f>
        <v>3000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327600</v>
      </c>
      <c r="G41" s="11">
        <f>G42</f>
        <v>59200</v>
      </c>
      <c r="H41" s="11">
        <f>H42</f>
        <v>59200</v>
      </c>
      <c r="I41" s="11">
        <f>I42</f>
        <v>59200</v>
      </c>
      <c r="J41" s="11">
        <f>J42</f>
        <v>28300</v>
      </c>
      <c r="K41" s="11">
        <f>I41-J41</f>
        <v>30900</v>
      </c>
      <c r="L41" s="11">
        <f>L42</f>
        <v>28300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327600</v>
      </c>
      <c r="G42" s="11">
        <v>59200</v>
      </c>
      <c r="H42" s="11">
        <v>59200</v>
      </c>
      <c r="I42" s="11">
        <v>59200</v>
      </c>
      <c r="J42" s="11">
        <v>28300</v>
      </c>
      <c r="K42" s="11">
        <f>I42-J42</f>
        <v>30900</v>
      </c>
      <c r="L42" s="11">
        <v>28300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12000</v>
      </c>
      <c r="G43" s="11">
        <f>G44</f>
        <v>8000</v>
      </c>
      <c r="H43" s="11">
        <f>H44</f>
        <v>8000</v>
      </c>
      <c r="I43" s="11">
        <f>I44</f>
        <v>8000</v>
      </c>
      <c r="J43" s="11">
        <f>J44</f>
        <v>0</v>
      </c>
      <c r="K43" s="11">
        <f>I43-J43</f>
        <v>8000</v>
      </c>
      <c r="L43" s="11">
        <f>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12000</v>
      </c>
      <c r="G44" s="11">
        <v>8000</v>
      </c>
      <c r="H44" s="11">
        <v>8000</v>
      </c>
      <c r="I44" s="11">
        <v>8000</v>
      </c>
      <c r="J44" s="11">
        <v>0</v>
      </c>
      <c r="K44" s="11">
        <f>I44-J44</f>
        <v>8000</v>
      </c>
      <c r="L44" s="11">
        <v>0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1544800</v>
      </c>
      <c r="E45" s="11">
        <f>E46+E51</f>
        <v>1544800</v>
      </c>
      <c r="F45" s="11">
        <f>F46+F51</f>
        <v>2033400</v>
      </c>
      <c r="G45" s="11">
        <f>G46+G51</f>
        <v>1916700</v>
      </c>
      <c r="H45" s="11">
        <f>H46+H51</f>
        <v>1916700</v>
      </c>
      <c r="I45" s="11">
        <f>I46+I51</f>
        <v>1916700</v>
      </c>
      <c r="J45" s="11">
        <f>J46+J51</f>
        <v>521930</v>
      </c>
      <c r="K45" s="11">
        <f>I45-J45</f>
        <v>1394770</v>
      </c>
      <c r="L45" s="11">
        <f>L46+L51</f>
        <v>276539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1544800</v>
      </c>
      <c r="E46" s="11">
        <f>+E47+E49+E50</f>
        <v>1544800</v>
      </c>
      <c r="F46" s="11">
        <f>+F47+F49+F50</f>
        <v>1851300</v>
      </c>
      <c r="G46" s="11">
        <f>+G47+G49+G50</f>
        <v>1775200</v>
      </c>
      <c r="H46" s="11">
        <f>+H47+H49+H50</f>
        <v>1775200</v>
      </c>
      <c r="I46" s="11">
        <f>+I47+I49+I50</f>
        <v>1775200</v>
      </c>
      <c r="J46" s="11">
        <f>+J47+J49+J50</f>
        <v>386058</v>
      </c>
      <c r="K46" s="11">
        <f>I46-J46</f>
        <v>1389142</v>
      </c>
      <c r="L46" s="11">
        <f>+L47+L49+L50</f>
        <v>151784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1338300</v>
      </c>
      <c r="E47" s="11">
        <f>E48</f>
        <v>1338300</v>
      </c>
      <c r="F47" s="11">
        <f>F48</f>
        <v>1362800</v>
      </c>
      <c r="G47" s="11">
        <f>G48</f>
        <v>1356300</v>
      </c>
      <c r="H47" s="11">
        <f>H48</f>
        <v>1356300</v>
      </c>
      <c r="I47" s="11">
        <f>I48</f>
        <v>1356300</v>
      </c>
      <c r="J47" s="11">
        <f>J48</f>
        <v>96955</v>
      </c>
      <c r="K47" s="11">
        <f>I47-J47</f>
        <v>1259345</v>
      </c>
      <c r="L47" s="11">
        <f>L48</f>
        <v>19935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1338300</v>
      </c>
      <c r="E48" s="11">
        <v>1338300</v>
      </c>
      <c r="F48" s="11">
        <v>1362800</v>
      </c>
      <c r="G48" s="11">
        <v>1356300</v>
      </c>
      <c r="H48" s="11">
        <v>1356300</v>
      </c>
      <c r="I48" s="11">
        <v>1356300</v>
      </c>
      <c r="J48" s="11">
        <v>96955</v>
      </c>
      <c r="K48" s="11">
        <f>I48-J48</f>
        <v>1259345</v>
      </c>
      <c r="L48" s="11">
        <v>19935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206500</v>
      </c>
      <c r="E49" s="11">
        <v>206500</v>
      </c>
      <c r="F49" s="11">
        <v>313500</v>
      </c>
      <c r="G49" s="11">
        <v>243900</v>
      </c>
      <c r="H49" s="11">
        <v>243900</v>
      </c>
      <c r="I49" s="11">
        <v>243900</v>
      </c>
      <c r="J49" s="11">
        <v>223028</v>
      </c>
      <c r="K49" s="11">
        <f>I49-J49</f>
        <v>20872</v>
      </c>
      <c r="L49" s="11">
        <v>59282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175000</v>
      </c>
      <c r="G50" s="11">
        <v>175000</v>
      </c>
      <c r="H50" s="11">
        <v>175000</v>
      </c>
      <c r="I50" s="11">
        <v>175000</v>
      </c>
      <c r="J50" s="11">
        <v>66075</v>
      </c>
      <c r="K50" s="11">
        <f>I50-J50</f>
        <v>108925</v>
      </c>
      <c r="L50" s="11">
        <v>72567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182100</v>
      </c>
      <c r="G51" s="11">
        <f>+G52</f>
        <v>141500</v>
      </c>
      <c r="H51" s="11">
        <f>+H52</f>
        <v>141500</v>
      </c>
      <c r="I51" s="11">
        <f>+I52</f>
        <v>141500</v>
      </c>
      <c r="J51" s="11">
        <f>+J52</f>
        <v>135872</v>
      </c>
      <c r="K51" s="11">
        <f>I51-J51</f>
        <v>5628</v>
      </c>
      <c r="L51" s="11">
        <f>+L52</f>
        <v>124755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</f>
        <v>0</v>
      </c>
      <c r="E52" s="11">
        <f>E53+E54</f>
        <v>0</v>
      </c>
      <c r="F52" s="11">
        <f>F53+F54</f>
        <v>182100</v>
      </c>
      <c r="G52" s="11">
        <f>G53+G54</f>
        <v>141500</v>
      </c>
      <c r="H52" s="11">
        <f>H53+H54</f>
        <v>141500</v>
      </c>
      <c r="I52" s="11">
        <f>I53+I54</f>
        <v>141500</v>
      </c>
      <c r="J52" s="11">
        <f>J53+J54</f>
        <v>135872</v>
      </c>
      <c r="K52" s="11">
        <f>I52-J52</f>
        <v>5628</v>
      </c>
      <c r="L52" s="11">
        <f>L53+L54</f>
        <v>124755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171500</v>
      </c>
      <c r="G53" s="11">
        <v>130900</v>
      </c>
      <c r="H53" s="11">
        <v>130900</v>
      </c>
      <c r="I53" s="11">
        <v>130900</v>
      </c>
      <c r="J53" s="11">
        <v>130263</v>
      </c>
      <c r="K53" s="11">
        <f>I53-J53</f>
        <v>637</v>
      </c>
      <c r="L53" s="11">
        <v>119146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10600</v>
      </c>
      <c r="G54" s="11">
        <v>10600</v>
      </c>
      <c r="H54" s="11">
        <v>10600</v>
      </c>
      <c r="I54" s="11">
        <v>10600</v>
      </c>
      <c r="J54" s="11">
        <v>5609</v>
      </c>
      <c r="K54" s="11">
        <f>I54-J54</f>
        <v>4991</v>
      </c>
      <c r="L54" s="11">
        <v>5609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7496000</v>
      </c>
      <c r="E55" s="11">
        <f>+E56</f>
        <v>7496000</v>
      </c>
      <c r="F55" s="11">
        <f>+F56</f>
        <v>7792000</v>
      </c>
      <c r="G55" s="11">
        <f>+G56</f>
        <v>7769500</v>
      </c>
      <c r="H55" s="11">
        <f>+H56</f>
        <v>7769500</v>
      </c>
      <c r="I55" s="11">
        <f>+I56</f>
        <v>7769500</v>
      </c>
      <c r="J55" s="11">
        <f>+J56</f>
        <v>7114833</v>
      </c>
      <c r="K55" s="11">
        <f>I55-J55</f>
        <v>654667</v>
      </c>
      <c r="L55" s="11">
        <f>+L56</f>
        <v>184163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7496000</v>
      </c>
      <c r="E56" s="11">
        <f>E57</f>
        <v>7496000</v>
      </c>
      <c r="F56" s="11">
        <f>F57</f>
        <v>7792000</v>
      </c>
      <c r="G56" s="11">
        <f>G57</f>
        <v>7769500</v>
      </c>
      <c r="H56" s="11">
        <f>H57</f>
        <v>7769500</v>
      </c>
      <c r="I56" s="11">
        <f>I57</f>
        <v>7769500</v>
      </c>
      <c r="J56" s="11">
        <f>J57</f>
        <v>7114833</v>
      </c>
      <c r="K56" s="11">
        <f>I56-J56</f>
        <v>654667</v>
      </c>
      <c r="L56" s="11">
        <f>L57</f>
        <v>184163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D58+D59</f>
        <v>7496000</v>
      </c>
      <c r="E57" s="11">
        <f>E58+E59</f>
        <v>7496000</v>
      </c>
      <c r="F57" s="11">
        <f>F58+F59</f>
        <v>7792000</v>
      </c>
      <c r="G57" s="11">
        <f>G58+G59</f>
        <v>7769500</v>
      </c>
      <c r="H57" s="11">
        <f>H58+H59</f>
        <v>7769500</v>
      </c>
      <c r="I57" s="11">
        <f>I58+I59</f>
        <v>7769500</v>
      </c>
      <c r="J57" s="11">
        <f>J58+J59</f>
        <v>7114833</v>
      </c>
      <c r="K57" s="11">
        <f>I57-J57</f>
        <v>654667</v>
      </c>
      <c r="L57" s="11">
        <f>L58+L59</f>
        <v>184163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7170000</v>
      </c>
      <c r="E58" s="11">
        <v>7170000</v>
      </c>
      <c r="F58" s="11">
        <v>7406000</v>
      </c>
      <c r="G58" s="11">
        <v>7392500</v>
      </c>
      <c r="H58" s="11">
        <v>7392500</v>
      </c>
      <c r="I58" s="11">
        <v>7392500</v>
      </c>
      <c r="J58" s="11">
        <v>7111865</v>
      </c>
      <c r="K58" s="11">
        <f>I58-J58</f>
        <v>280635</v>
      </c>
      <c r="L58" s="11">
        <v>183659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326000</v>
      </c>
      <c r="E59" s="11">
        <v>326000</v>
      </c>
      <c r="F59" s="11">
        <v>386000</v>
      </c>
      <c r="G59" s="11">
        <v>377000</v>
      </c>
      <c r="H59" s="11">
        <v>377000</v>
      </c>
      <c r="I59" s="11">
        <v>377000</v>
      </c>
      <c r="J59" s="11">
        <v>2968</v>
      </c>
      <c r="K59" s="11">
        <f>I59-J59</f>
        <v>374032</v>
      </c>
      <c r="L59" s="11">
        <v>504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126101</v>
      </c>
      <c r="K60" s="11">
        <f>I60-J60</f>
        <v>-126101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126101</v>
      </c>
      <c r="K61" s="11">
        <f>I61-J61</f>
        <v>-126101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123233</v>
      </c>
      <c r="K62" s="11">
        <f>I62-J62</f>
        <v>-123233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2868</v>
      </c>
      <c r="K63" s="11">
        <f>I63-J63</f>
        <v>-2868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178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177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2023-11-08T11:26:18Z</dcterms:created>
  <dcterms:modified xsi:type="dcterms:W3CDTF">2023-11-08T11:26:20Z</dcterms:modified>
</cp:coreProperties>
</file>