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0F5472FD-B4B7-40B5-A779-9511B4A554E6}" xr6:coauthVersionLast="47" xr6:coauthVersionMax="47" xr10:uidLastSave="{00000000-0000-0000-0000-000000000000}"/>
  <bookViews>
    <workbookView xWindow="-120" yWindow="-120" windowWidth="29040" windowHeight="15720" xr2:uid="{C12CCE58-B7C7-40D6-8C6A-C67955615A7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3" i="1" s="1"/>
  <c r="D16" i="1"/>
  <c r="D15" i="1" s="1"/>
  <c r="E16" i="1"/>
  <c r="F16" i="1"/>
  <c r="F15" i="1" s="1"/>
  <c r="G16" i="1"/>
  <c r="G15" i="1" s="1"/>
  <c r="H16" i="1"/>
  <c r="H15" i="1" s="1"/>
  <c r="I16" i="1"/>
  <c r="I15" i="1" s="1"/>
  <c r="J16" i="1"/>
  <c r="J15" i="1" s="1"/>
  <c r="K16" i="1"/>
  <c r="L16" i="1"/>
  <c r="L15" i="1" s="1"/>
  <c r="K17" i="1"/>
  <c r="K18" i="1"/>
  <c r="K19" i="1"/>
  <c r="K20" i="1"/>
  <c r="D21" i="1"/>
  <c r="E21" i="1"/>
  <c r="F21" i="1"/>
  <c r="G21" i="1"/>
  <c r="H21" i="1"/>
  <c r="I21" i="1"/>
  <c r="J21" i="1"/>
  <c r="K21" i="1"/>
  <c r="L21" i="1"/>
  <c r="K22" i="1"/>
  <c r="D23" i="1"/>
  <c r="E23" i="1"/>
  <c r="F23" i="1"/>
  <c r="G23" i="1"/>
  <c r="H23" i="1"/>
  <c r="I23" i="1"/>
  <c r="J23" i="1"/>
  <c r="K23" i="1"/>
  <c r="L23" i="1"/>
  <c r="K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J25" i="1" s="1"/>
  <c r="L26" i="1"/>
  <c r="L25" i="1" s="1"/>
  <c r="K27" i="1"/>
  <c r="K28" i="1"/>
  <c r="K29" i="1"/>
  <c r="K30" i="1"/>
  <c r="K31" i="1"/>
  <c r="K32" i="1"/>
  <c r="K33" i="1"/>
  <c r="K34" i="1"/>
  <c r="K35" i="1"/>
  <c r="K36" i="1"/>
  <c r="K37" i="1"/>
  <c r="D38" i="1"/>
  <c r="E38" i="1"/>
  <c r="F38" i="1"/>
  <c r="G38" i="1"/>
  <c r="H38" i="1"/>
  <c r="I38" i="1"/>
  <c r="J38" i="1"/>
  <c r="K38" i="1"/>
  <c r="L38" i="1"/>
  <c r="K39" i="1"/>
  <c r="K40" i="1"/>
  <c r="K41" i="1"/>
  <c r="D42" i="1"/>
  <c r="E42" i="1"/>
  <c r="F42" i="1"/>
  <c r="G42" i="1"/>
  <c r="H42" i="1"/>
  <c r="I42" i="1"/>
  <c r="K42" i="1" s="1"/>
  <c r="J42" i="1"/>
  <c r="L42" i="1"/>
  <c r="K43" i="1"/>
  <c r="D44" i="1"/>
  <c r="E44" i="1"/>
  <c r="F44" i="1"/>
  <c r="G44" i="1"/>
  <c r="H44" i="1"/>
  <c r="I44" i="1"/>
  <c r="J44" i="1"/>
  <c r="K44" i="1"/>
  <c r="L44" i="1"/>
  <c r="K45" i="1"/>
  <c r="K46" i="1"/>
  <c r="K47" i="1"/>
  <c r="D48" i="1"/>
  <c r="E48" i="1"/>
  <c r="F48" i="1"/>
  <c r="G48" i="1"/>
  <c r="H48" i="1"/>
  <c r="I48" i="1"/>
  <c r="J48" i="1"/>
  <c r="K48" i="1"/>
  <c r="L48" i="1"/>
  <c r="K49" i="1"/>
  <c r="K50" i="1"/>
  <c r="K51" i="1"/>
  <c r="K52" i="1"/>
  <c r="D53" i="1"/>
  <c r="E53" i="1"/>
  <c r="F53" i="1"/>
  <c r="G53" i="1"/>
  <c r="H53" i="1"/>
  <c r="I53" i="1"/>
  <c r="J53" i="1"/>
  <c r="K53" i="1"/>
  <c r="L53" i="1"/>
  <c r="K54" i="1"/>
  <c r="D55" i="1"/>
  <c r="E55" i="1"/>
  <c r="F55" i="1"/>
  <c r="G55" i="1"/>
  <c r="H55" i="1"/>
  <c r="I55" i="1"/>
  <c r="J55" i="1"/>
  <c r="K55" i="1"/>
  <c r="L55" i="1"/>
  <c r="D56" i="1"/>
  <c r="E56" i="1"/>
  <c r="F56" i="1"/>
  <c r="G56" i="1"/>
  <c r="H56" i="1"/>
  <c r="I56" i="1"/>
  <c r="J56" i="1"/>
  <c r="K56" i="1"/>
  <c r="L56" i="1"/>
  <c r="D57" i="1"/>
  <c r="E57" i="1"/>
  <c r="F57" i="1"/>
  <c r="G57" i="1"/>
  <c r="H57" i="1"/>
  <c r="I57" i="1"/>
  <c r="J57" i="1"/>
  <c r="K57" i="1"/>
  <c r="L57" i="1"/>
  <c r="K58" i="1"/>
  <c r="H60" i="1"/>
  <c r="H59" i="1" s="1"/>
  <c r="G61" i="1"/>
  <c r="G60" i="1" s="1"/>
  <c r="G59" i="1" s="1"/>
  <c r="H61" i="1"/>
  <c r="D62" i="1"/>
  <c r="D61" i="1" s="1"/>
  <c r="D60" i="1" s="1"/>
  <c r="D59" i="1" s="1"/>
  <c r="E62" i="1"/>
  <c r="E61" i="1" s="1"/>
  <c r="E60" i="1" s="1"/>
  <c r="E59" i="1" s="1"/>
  <c r="F62" i="1"/>
  <c r="F61" i="1" s="1"/>
  <c r="F60" i="1" s="1"/>
  <c r="F59" i="1" s="1"/>
  <c r="G62" i="1"/>
  <c r="H62" i="1"/>
  <c r="I62" i="1"/>
  <c r="I61" i="1" s="1"/>
  <c r="J62" i="1"/>
  <c r="J61" i="1" s="1"/>
  <c r="J60" i="1" s="1"/>
  <c r="J59" i="1" s="1"/>
  <c r="K62" i="1"/>
  <c r="L62" i="1"/>
  <c r="L61" i="1" s="1"/>
  <c r="L60" i="1" s="1"/>
  <c r="L59" i="1" s="1"/>
  <c r="K63" i="1"/>
  <c r="L13" i="1" l="1"/>
  <c r="L12" i="1" s="1"/>
  <c r="L14" i="1"/>
  <c r="E12" i="1"/>
  <c r="K25" i="1"/>
  <c r="J14" i="1"/>
  <c r="J13" i="1"/>
  <c r="J12" i="1" s="1"/>
  <c r="K15" i="1"/>
  <c r="I13" i="1"/>
  <c r="I14" i="1"/>
  <c r="K61" i="1"/>
  <c r="I60" i="1"/>
  <c r="D13" i="1"/>
  <c r="D12" i="1" s="1"/>
  <c r="D14" i="1"/>
  <c r="H13" i="1"/>
  <c r="H12" i="1" s="1"/>
  <c r="H14" i="1"/>
  <c r="G14" i="1"/>
  <c r="G13" i="1"/>
  <c r="G12" i="1" s="1"/>
  <c r="F14" i="1"/>
  <c r="F13" i="1"/>
  <c r="F12" i="1" s="1"/>
  <c r="E14" i="1"/>
  <c r="K26" i="1"/>
  <c r="I59" i="1" l="1"/>
  <c r="K59" i="1" s="1"/>
  <c r="K60" i="1"/>
  <c r="K14" i="1"/>
  <c r="K13" i="1"/>
  <c r="I12" i="1"/>
  <c r="K12" i="1" s="1"/>
</calcChain>
</file>

<file path=xl/sharedStrings.xml><?xml version="1.0" encoding="utf-8"?>
<sst xmlns="http://schemas.openxmlformats.org/spreadsheetml/2006/main" count="181" uniqueCount="177">
  <si>
    <t>CENTRALIZAT</t>
  </si>
  <si>
    <t xml:space="preserve"> Anexa 7</t>
  </si>
  <si>
    <t>Cont de executie - Detalierea cheltuielilor - Trimestrul: 1, Anul: 2024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</si>
  <si>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</si>
  <si>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</si>
  <si>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</si>
  <si>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</si>
  <si>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</si>
  <si>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</si>
  <si>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</si>
  <si>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</si>
  <si>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</si>
  <si>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</si>
  <si>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</si>
  <si>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</si>
  <si>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</si>
  <si>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</si>
  <si>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</si>
  <si>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</si>
  <si>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</si>
  <si>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</si>
  <si>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</si>
  <si>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</si>
  <si>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</si>
  <si>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</si>
  <si>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</si>
  <si>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</si>
  <si>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</si>
  <si>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</si>
  <si>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</si>
  <si>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</si>
  <si>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</si>
  <si>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</si>
  <si>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</si>
  <si>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</si>
  <si>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</si>
  <si>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</si>
  <si>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</si>
  <si>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</si>
  <si>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22</t>
  </si>
  <si>
    <t>Alocatii pentru transportul la si de la locul de munca</t>
  </si>
  <si>
    <t>10.01.15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</si>
  <si>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</si>
  <si>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</si>
  <si>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</si>
  <si>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</si>
  <si>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</si>
  <si>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</si>
  <si>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</si>
  <si>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</si>
  <si>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</si>
  <si>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</si>
  <si>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</si>
  <si>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</si>
  <si>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</si>
  <si>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</si>
  <si>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</si>
  <si>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</si>
  <si>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</si>
  <si>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</si>
  <si>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</si>
  <si>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</si>
  <si>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</si>
  <si>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</si>
  <si>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</si>
  <si>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</si>
  <si>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</si>
  <si>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</si>
  <si>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</si>
  <si>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</si>
  <si>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</si>
  <si>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</si>
  <si>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</si>
  <si>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</si>
  <si>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</si>
  <si>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</si>
  <si>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</si>
  <si>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</si>
  <si>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52</t>
  </si>
  <si>
    <t>Piese de schimb</t>
  </si>
  <si>
    <t>20.01.06</t>
  </si>
  <si>
    <t>53</t>
  </si>
  <si>
    <t>Transport</t>
  </si>
  <si>
    <t>20.01.07</t>
  </si>
  <si>
    <t>54</t>
  </si>
  <si>
    <t xml:space="preserve">Posta, telecomunicatii, radio, tv, internet </t>
  </si>
  <si>
    <t>20.01.08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</si>
  <si>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</si>
  <si>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</si>
  <si>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</si>
  <si>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</si>
  <si>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</si>
  <si>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</si>
  <si>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</si>
  <si>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</si>
  <si>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</si>
  <si>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61</t>
  </si>
  <si>
    <t>Medicamente si materiale sanitare  (cod 20.04.01 la 20.04.04)</t>
  </si>
  <si>
    <t>20.04</t>
  </si>
  <si>
    <t>62</t>
  </si>
  <si>
    <t xml:space="preserve">Medicamente </t>
  </si>
  <si>
    <t>20.04.01</t>
  </si>
  <si>
    <t>63</t>
  </si>
  <si>
    <t>Materiale sanitare</t>
  </si>
  <si>
    <t>20.04.02</t>
  </si>
  <si>
    <t>65</t>
  </si>
  <si>
    <t>Dezinfectanti</t>
  </si>
  <si>
    <t>20.04.04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</si>
  <si>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</si>
  <si>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</si>
  <si>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</si>
  <si>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</si>
  <si>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</si>
  <si>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</si>
  <si>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</si>
  <si>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</si>
  <si>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</si>
  <si>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</si>
  <si>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</si>
  <si>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</si>
  <si>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77</t>
  </si>
  <si>
    <t>Pregatire profesionala</t>
  </si>
  <si>
    <t>20.13</t>
  </si>
  <si>
    <t>78</t>
  </si>
  <si>
    <t>Protectia muncii</t>
  </si>
  <si>
    <t>20.14</t>
  </si>
  <si>
    <t>95</t>
  </si>
  <si>
    <t>Alte cheltuieli  (cod 20.30.01 la 20.30.04+20.30.06+20.30.07+20.30.09+20.30.30)</t>
  </si>
  <si>
    <t>20.30</t>
  </si>
  <si>
    <t>96</t>
  </si>
  <si>
    <t>Reclama si publicitate</t>
  </si>
  <si>
    <t>20.30.01</t>
  </si>
  <si>
    <t>97</t>
  </si>
  <si>
    <t xml:space="preserve">Protocol si reprezentare </t>
  </si>
  <si>
    <t>20.30.02</t>
  </si>
  <si>
    <t>98</t>
  </si>
  <si>
    <t>Prime de asigurare non-viata</t>
  </si>
  <si>
    <t>20.30.03</t>
  </si>
  <si>
    <t>103</t>
  </si>
  <si>
    <t>Alte cheltuieli cu bunuri si servicii</t>
  </si>
  <si>
    <t>20.30.30</t>
  </si>
  <si>
    <t>199</t>
  </si>
  <si>
    <t>TITLUL XI ALTE CHELTUIELI   (cod 59.01+59.02+59.11+59.12+59.15+59.17+59.22+59.25+59.30+59.35+59.38+59.40+59.41+59.42)</t>
  </si>
  <si>
    <t>59</t>
  </si>
  <si>
    <t>204</t>
  </si>
  <si>
    <t>Asociatii si fundatii</t>
  </si>
  <si>
    <t>59.11</t>
  </si>
  <si>
    <t>245</t>
  </si>
  <si>
    <t>PLATI EFECTUATE IN ANII PRECEDENTI SI RECUPERATE IN ANUL CURENT (cod 85)</t>
  </si>
  <si>
    <t>84</t>
  </si>
  <si>
    <t>247</t>
  </si>
  <si>
    <t>TITLUL XXI PLATI EFECTUATE IN ANII PRECEDENTI SI RECUPERATE IN ANUL CURENT</t>
  </si>
  <si>
    <t>85</t>
  </si>
  <si>
    <t>248</t>
  </si>
  <si>
    <t>Plati efectuate in anii precedenti si recuperate in anul curent</t>
  </si>
  <si>
    <t>85.01</t>
  </si>
  <si>
    <t>249</t>
  </si>
  <si>
    <t>Plati efectuate in anii precedenti si recuperate in anul curent - sectiunea functionare</t>
  </si>
  <si>
    <t>85.01.01</t>
  </si>
  <si>
    <t>252</t>
  </si>
  <si>
    <t>SECŢIUNEA DE DEZVOLTARE (cod 51+55+56+58+65+70+79.d+84.d)</t>
  </si>
  <si>
    <t>001.02</t>
  </si>
  <si>
    <t>586</t>
  </si>
  <si>
    <t>CHELTUIELI DE CAPITAL  (cod 71+72)</t>
  </si>
  <si>
    <t>588</t>
  </si>
  <si>
    <t>TITLUL XV  ACTIVE NEFINANCIARE  (cod 71.01 la 71.03)</t>
  </si>
  <si>
    <t>589</t>
  </si>
  <si>
    <t>Active fixe</t>
  </si>
  <si>
    <t>71.01</t>
  </si>
  <si>
    <t>594</t>
  </si>
  <si>
    <t>Alte active fixe</t>
  </si>
  <si>
    <t>71.01.30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</si>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</sst>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B3A43-064A-4B8C-93EE-526ADB991B68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D13+D59</f>
        <v>8400</v>
      </c>
      <c r="E12" s="11">
        <f>E13+E59</f>
        <v>8400</v>
      </c>
      <c r="F12" s="11">
        <f>F13+F59</f>
        <v>1818000</v>
      </c>
      <c r="G12" s="11">
        <f>G13+G59</f>
        <v>418800</v>
      </c>
      <c r="H12" s="11">
        <f>H13+H59</f>
        <v>417098</v>
      </c>
      <c r="I12" s="11">
        <f>I13+I59</f>
        <v>417098</v>
      </c>
      <c r="J12" s="11">
        <f>J13+J59</f>
        <v>362665</v>
      </c>
      <c r="K12" s="11">
        <f>I12-J12</f>
        <v>54433</v>
      </c>
      <c r="L12" s="11">
        <f>L13+L59</f>
        <v>395573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D15+D25+D53+D58</f>
        <v>0</v>
      </c>
      <c r="E13" s="11">
        <f>E15+E25+E53+E58</f>
        <v>0</v>
      </c>
      <c r="F13" s="11">
        <f>F15+F25+F53+F58</f>
        <v>1809600</v>
      </c>
      <c r="G13" s="11">
        <f>G15+G25+G53+G58</f>
        <v>410400</v>
      </c>
      <c r="H13" s="11">
        <f>H15+H25+H53+H58</f>
        <v>408698</v>
      </c>
      <c r="I13" s="11">
        <f>I15+I25+I53+I58</f>
        <v>408698</v>
      </c>
      <c r="J13" s="11">
        <f>J15+J25+J53+J58</f>
        <v>362665</v>
      </c>
      <c r="K13" s="11">
        <f>I13-J13</f>
        <v>46033</v>
      </c>
      <c r="L13" s="11">
        <f>L15+L25+L53+L58</f>
        <v>395573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D15+D25+D53</f>
        <v>0</v>
      </c>
      <c r="E14" s="11">
        <f>E15+E25+E53</f>
        <v>0</v>
      </c>
      <c r="F14" s="11">
        <f>F15+F25+F53</f>
        <v>1815900</v>
      </c>
      <c r="G14" s="11">
        <f>G15+G25+G53</f>
        <v>416700</v>
      </c>
      <c r="H14" s="11">
        <f>H15+H25+H53</f>
        <v>416700</v>
      </c>
      <c r="I14" s="11">
        <f>I15+I25+I53</f>
        <v>416700</v>
      </c>
      <c r="J14" s="11">
        <f>J15+J25+J53</f>
        <v>370667</v>
      </c>
      <c r="K14" s="11">
        <f>I14-J14</f>
        <v>46033</v>
      </c>
      <c r="L14" s="11">
        <f>L15+L25+L53</f>
        <v>395573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D16+D21+D23</f>
        <v>0</v>
      </c>
      <c r="E15" s="11">
        <f>E16+E21+E23</f>
        <v>0</v>
      </c>
      <c r="F15" s="11">
        <f>F16+F21+F23</f>
        <v>1409900</v>
      </c>
      <c r="G15" s="11">
        <f>G16+G21+G23</f>
        <v>297700</v>
      </c>
      <c r="H15" s="11">
        <f>H16+H21+H23</f>
        <v>297700</v>
      </c>
      <c r="I15" s="11">
        <f>I16+I21+I23</f>
        <v>297700</v>
      </c>
      <c r="J15" s="11">
        <f>J16+J21+J23</f>
        <v>292811</v>
      </c>
      <c r="K15" s="11">
        <f>I15-J15</f>
        <v>4889</v>
      </c>
      <c r="L15" s="11">
        <f>L16+L21+L23</f>
        <v>294318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D17+D18+D19+D20</f>
        <v>0</v>
      </c>
      <c r="E16" s="11">
        <f>E17+E18+E19+E20</f>
        <v>0</v>
      </c>
      <c r="F16" s="11">
        <f>F17+F18+F19+F20</f>
        <v>1357200</v>
      </c>
      <c r="G16" s="11">
        <f>G17+G18+G19+G20</f>
        <v>289600</v>
      </c>
      <c r="H16" s="11">
        <f>H17+H18+H19+H20</f>
        <v>289600</v>
      </c>
      <c r="I16" s="11">
        <f>I17+I18+I19+I20</f>
        <v>289600</v>
      </c>
      <c r="J16" s="11">
        <f>J17+J18+J19+J20</f>
        <v>284833</v>
      </c>
      <c r="K16" s="11">
        <f>I16-J16</f>
        <v>4767</v>
      </c>
      <c r="L16" s="11">
        <f>L17+L18+L19+L20</f>
        <v>286397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1171600</v>
      </c>
      <c r="G17" s="11">
        <v>246500</v>
      </c>
      <c r="H17" s="11">
        <v>246500</v>
      </c>
      <c r="I17" s="11">
        <v>246500</v>
      </c>
      <c r="J17" s="11">
        <v>244566</v>
      </c>
      <c r="K17" s="11">
        <f>I17-J17</f>
        <v>1934</v>
      </c>
      <c r="L17" s="11">
        <v>242926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116200</v>
      </c>
      <c r="G18" s="11">
        <v>28500</v>
      </c>
      <c r="H18" s="11">
        <v>28500</v>
      </c>
      <c r="I18" s="11">
        <v>28500</v>
      </c>
      <c r="J18" s="11">
        <v>27554</v>
      </c>
      <c r="K18" s="11">
        <f>I18-J18</f>
        <v>946</v>
      </c>
      <c r="L18" s="11">
        <v>27048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17000</v>
      </c>
      <c r="G19" s="11">
        <v>3200</v>
      </c>
      <c r="H19" s="11">
        <v>3200</v>
      </c>
      <c r="I19" s="11">
        <v>3200</v>
      </c>
      <c r="J19" s="11">
        <v>1383</v>
      </c>
      <c r="K19" s="11">
        <f>I19-J19</f>
        <v>1817</v>
      </c>
      <c r="L19" s="11">
        <v>5440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52400</v>
      </c>
      <c r="G20" s="11">
        <v>11400</v>
      </c>
      <c r="H20" s="11">
        <v>11400</v>
      </c>
      <c r="I20" s="11">
        <v>11400</v>
      </c>
      <c r="J20" s="11">
        <v>11330</v>
      </c>
      <c r="K20" s="11">
        <f>I20-J20</f>
        <v>70</v>
      </c>
      <c r="L20" s="11">
        <v>10983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22400</v>
      </c>
      <c r="G21" s="11">
        <f>+G22</f>
        <v>1600</v>
      </c>
      <c r="H21" s="11">
        <f>+H22</f>
        <v>1600</v>
      </c>
      <c r="I21" s="11">
        <f>+I22</f>
        <v>1600</v>
      </c>
      <c r="J21" s="11">
        <f>+J22</f>
        <v>1600</v>
      </c>
      <c r="K21" s="11">
        <f>I21-J21</f>
        <v>0</v>
      </c>
      <c r="L21" s="11">
        <f>+L22</f>
        <v>1600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22400</v>
      </c>
      <c r="G22" s="11">
        <v>1600</v>
      </c>
      <c r="H22" s="11">
        <v>1600</v>
      </c>
      <c r="I22" s="11">
        <v>1600</v>
      </c>
      <c r="J22" s="11">
        <v>1600</v>
      </c>
      <c r="K22" s="11">
        <f>I22-J22</f>
        <v>0</v>
      </c>
      <c r="L22" s="11">
        <v>1600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f>+D24</f>
        <v>0</v>
      </c>
      <c r="E23" s="11">
        <f>+E24</f>
        <v>0</v>
      </c>
      <c r="F23" s="11">
        <f>+F24</f>
        <v>30300</v>
      </c>
      <c r="G23" s="11">
        <f>+G24</f>
        <v>6500</v>
      </c>
      <c r="H23" s="11">
        <f>+H24</f>
        <v>6500</v>
      </c>
      <c r="I23" s="11">
        <f>+I24</f>
        <v>6500</v>
      </c>
      <c r="J23" s="11">
        <f>+J24</f>
        <v>6378</v>
      </c>
      <c r="K23" s="11">
        <f>I23-J23</f>
        <v>122</v>
      </c>
      <c r="L23" s="11">
        <f>+L24</f>
        <v>6321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30300</v>
      </c>
      <c r="G24" s="11">
        <v>6500</v>
      </c>
      <c r="H24" s="11">
        <v>6500</v>
      </c>
      <c r="I24" s="11">
        <v>6500</v>
      </c>
      <c r="J24" s="11">
        <v>6378</v>
      </c>
      <c r="K24" s="11">
        <f>I24-J24</f>
        <v>122</v>
      </c>
      <c r="L24" s="11">
        <v>6321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D26+D37+D38+D42+D44+D46+D47+D48</f>
        <v>0</v>
      </c>
      <c r="E25" s="11">
        <f>E26+E37+E38+E42+E44+E46+E47+E48</f>
        <v>0</v>
      </c>
      <c r="F25" s="11">
        <f>F26+F37+F38+F42+F44+F46+F47+F48</f>
        <v>404500</v>
      </c>
      <c r="G25" s="11">
        <f>G26+G37+G38+G42+G44+G46+G47+G48</f>
        <v>117500</v>
      </c>
      <c r="H25" s="11">
        <f>H26+H37+H38+H42+H44+H46+H47+H48</f>
        <v>117500</v>
      </c>
      <c r="I25" s="11">
        <f>I26+I37+I38+I42+I44+I46+I47+I48</f>
        <v>117500</v>
      </c>
      <c r="J25" s="11">
        <f>J26+J37+J38+J42+J44+J46+J47+J48</f>
        <v>77456</v>
      </c>
      <c r="K25" s="11">
        <f>I25-J25</f>
        <v>40044</v>
      </c>
      <c r="L25" s="11">
        <f>L26+L37+L38+L42+L44+L46+L47+L48</f>
        <v>94505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D27+D28+D29+D30+D31+D32+D33+D34+D35+D36</f>
        <v>0</v>
      </c>
      <c r="E26" s="11">
        <f>E27+E28+E29+E30+E31+E32+E33+E34+E35+E36</f>
        <v>0</v>
      </c>
      <c r="F26" s="11">
        <f>F27+F28+F29+F30+F31+F32+F33+F34+F35+F36</f>
        <v>264400</v>
      </c>
      <c r="G26" s="11">
        <f>G27+G28+G29+G30+G31+G32+G33+G34+G35+G36</f>
        <v>53600</v>
      </c>
      <c r="H26" s="11">
        <f>H27+H28+H29+H30+H31+H32+H33+H34+H35+H36</f>
        <v>53600</v>
      </c>
      <c r="I26" s="11">
        <f>I27+I28+I29+I30+I31+I32+I33+I34+I35+I36</f>
        <v>53600</v>
      </c>
      <c r="J26" s="11">
        <f>J27+J28+J29+J30+J31+J32+J33+J34+J35+J36</f>
        <v>43649</v>
      </c>
      <c r="K26" s="11">
        <f>I26-J26</f>
        <v>9951</v>
      </c>
      <c r="L26" s="11">
        <f>L27+L28+L29+L30+L31+L32+L33+L34+L35+L36</f>
        <v>59405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16000</v>
      </c>
      <c r="G27" s="11">
        <v>5000</v>
      </c>
      <c r="H27" s="11">
        <v>5000</v>
      </c>
      <c r="I27" s="11">
        <v>5000</v>
      </c>
      <c r="J27" s="11">
        <v>2693</v>
      </c>
      <c r="K27" s="11">
        <f>I27-J27</f>
        <v>2307</v>
      </c>
      <c r="L27" s="11">
        <v>1799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3500</v>
      </c>
      <c r="G28" s="11">
        <v>1000</v>
      </c>
      <c r="H28" s="11">
        <v>1000</v>
      </c>
      <c r="I28" s="11">
        <v>1000</v>
      </c>
      <c r="J28" s="11">
        <v>0</v>
      </c>
      <c r="K28" s="11">
        <f>I28-J28</f>
        <v>1000</v>
      </c>
      <c r="L28" s="11">
        <v>720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42000</v>
      </c>
      <c r="G29" s="11">
        <v>2000</v>
      </c>
      <c r="H29" s="11">
        <v>2000</v>
      </c>
      <c r="I29" s="11">
        <v>2000</v>
      </c>
      <c r="J29" s="11">
        <v>768</v>
      </c>
      <c r="K29" s="11">
        <f>I29-J29</f>
        <v>1232</v>
      </c>
      <c r="L29" s="11">
        <v>2607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500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18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30500</v>
      </c>
      <c r="G31" s="11">
        <v>6500</v>
      </c>
      <c r="H31" s="11">
        <v>6500</v>
      </c>
      <c r="I31" s="11">
        <v>6500</v>
      </c>
      <c r="J31" s="11">
        <v>5006</v>
      </c>
      <c r="K31" s="11">
        <f>I31-J31</f>
        <v>1494</v>
      </c>
      <c r="L31" s="11">
        <v>11549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2000</v>
      </c>
      <c r="G32" s="11">
        <v>500</v>
      </c>
      <c r="H32" s="11">
        <v>500</v>
      </c>
      <c r="I32" s="11">
        <v>500</v>
      </c>
      <c r="J32" s="11">
        <v>285</v>
      </c>
      <c r="K32" s="11">
        <f>I32-J32</f>
        <v>215</v>
      </c>
      <c r="L32" s="11">
        <v>330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5000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72900</v>
      </c>
      <c r="G34" s="11">
        <v>17900</v>
      </c>
      <c r="H34" s="11">
        <v>17900</v>
      </c>
      <c r="I34" s="11">
        <v>17900</v>
      </c>
      <c r="J34" s="11">
        <v>16499</v>
      </c>
      <c r="K34" s="11">
        <f>I34-J34</f>
        <v>1401</v>
      </c>
      <c r="L34" s="11">
        <v>17097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72000</v>
      </c>
      <c r="G35" s="11">
        <v>16700</v>
      </c>
      <c r="H35" s="11">
        <v>16700</v>
      </c>
      <c r="I35" s="11">
        <v>16700</v>
      </c>
      <c r="J35" s="11">
        <v>15703</v>
      </c>
      <c r="K35" s="11">
        <f>I35-J35</f>
        <v>997</v>
      </c>
      <c r="L35" s="11">
        <v>22264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20000</v>
      </c>
      <c r="G36" s="11">
        <v>4000</v>
      </c>
      <c r="H36" s="11">
        <v>4000</v>
      </c>
      <c r="I36" s="11">
        <v>4000</v>
      </c>
      <c r="J36" s="11">
        <v>2695</v>
      </c>
      <c r="K36" s="11">
        <f>I36-J36</f>
        <v>1305</v>
      </c>
      <c r="L36" s="11">
        <v>3021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10000</v>
      </c>
      <c r="G37" s="11">
        <v>3000</v>
      </c>
      <c r="H37" s="11">
        <v>3000</v>
      </c>
      <c r="I37" s="11">
        <v>3000</v>
      </c>
      <c r="J37" s="11">
        <v>3000</v>
      </c>
      <c r="K37" s="11">
        <f>I37-J37</f>
        <v>0</v>
      </c>
      <c r="L37" s="11">
        <v>3000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D39+D40+D41</f>
        <v>0</v>
      </c>
      <c r="E38" s="11">
        <f>E39+E40+E41</f>
        <v>0</v>
      </c>
      <c r="F38" s="11">
        <f>F39+F40+F41</f>
        <v>1900</v>
      </c>
      <c r="G38" s="11">
        <f>G39+G40+G41</f>
        <v>1900</v>
      </c>
      <c r="H38" s="11">
        <f>H39+H40+H41</f>
        <v>1900</v>
      </c>
      <c r="I38" s="11">
        <f>I39+I40+I41</f>
        <v>1900</v>
      </c>
      <c r="J38" s="11">
        <f>J39+J40+J41</f>
        <v>0</v>
      </c>
      <c r="K38" s="11">
        <f>I38-J38</f>
        <v>1900</v>
      </c>
      <c r="L38" s="11">
        <f>L39+L40+L41</f>
        <v>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100</v>
      </c>
      <c r="G39" s="11">
        <v>100</v>
      </c>
      <c r="H39" s="11">
        <v>100</v>
      </c>
      <c r="I39" s="11">
        <v>100</v>
      </c>
      <c r="J39" s="11">
        <v>0</v>
      </c>
      <c r="K39" s="11">
        <f>I39-J39</f>
        <v>100</v>
      </c>
      <c r="L39" s="11">
        <v>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600</v>
      </c>
      <c r="G40" s="11">
        <v>600</v>
      </c>
      <c r="H40" s="11">
        <v>600</v>
      </c>
      <c r="I40" s="11">
        <v>600</v>
      </c>
      <c r="J40" s="11">
        <v>0</v>
      </c>
      <c r="K40" s="11">
        <f>I40-J40</f>
        <v>600</v>
      </c>
      <c r="L40" s="11"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1200</v>
      </c>
      <c r="G41" s="11">
        <v>1200</v>
      </c>
      <c r="H41" s="11">
        <v>1200</v>
      </c>
      <c r="I41" s="11">
        <v>1200</v>
      </c>
      <c r="J41" s="11">
        <v>0</v>
      </c>
      <c r="K41" s="11">
        <f>I41-J41</f>
        <v>1200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</f>
        <v>0</v>
      </c>
      <c r="E42" s="11">
        <f>+E43</f>
        <v>0</v>
      </c>
      <c r="F42" s="11">
        <f>+F43</f>
        <v>15000</v>
      </c>
      <c r="G42" s="11">
        <f>+G43</f>
        <v>5000</v>
      </c>
      <c r="H42" s="11">
        <f>+H43</f>
        <v>5000</v>
      </c>
      <c r="I42" s="11">
        <f>+I43</f>
        <v>5000</v>
      </c>
      <c r="J42" s="11">
        <f>+J43</f>
        <v>873</v>
      </c>
      <c r="K42" s="11">
        <f>I42-J42</f>
        <v>4127</v>
      </c>
      <c r="L42" s="11">
        <f>+L43</f>
        <v>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15000</v>
      </c>
      <c r="G43" s="11">
        <v>5000</v>
      </c>
      <c r="H43" s="11">
        <v>5000</v>
      </c>
      <c r="I43" s="11">
        <v>5000</v>
      </c>
      <c r="J43" s="11">
        <v>873</v>
      </c>
      <c r="K43" s="11">
        <f>I43-J43</f>
        <v>4127</v>
      </c>
      <c r="L43" s="11"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9500</v>
      </c>
      <c r="G44" s="11">
        <f>G45</f>
        <v>2000</v>
      </c>
      <c r="H44" s="11">
        <f>H45</f>
        <v>2000</v>
      </c>
      <c r="I44" s="11">
        <f>I45</f>
        <v>2000</v>
      </c>
      <c r="J44" s="11">
        <f>J45</f>
        <v>884</v>
      </c>
      <c r="K44" s="11">
        <f>I44-J44</f>
        <v>1116</v>
      </c>
      <c r="L44" s="11">
        <f>L45</f>
        <v>1503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9500</v>
      </c>
      <c r="G45" s="11">
        <v>2000</v>
      </c>
      <c r="H45" s="11">
        <v>2000</v>
      </c>
      <c r="I45" s="11">
        <v>2000</v>
      </c>
      <c r="J45" s="11">
        <v>884</v>
      </c>
      <c r="K45" s="11">
        <f>I45-J45</f>
        <v>1116</v>
      </c>
      <c r="L45" s="11">
        <v>1503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4000</v>
      </c>
      <c r="G46" s="11">
        <v>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54000</v>
      </c>
      <c r="G47" s="11">
        <v>37000</v>
      </c>
      <c r="H47" s="11">
        <v>37000</v>
      </c>
      <c r="I47" s="11">
        <v>37000</v>
      </c>
      <c r="J47" s="11">
        <v>28000</v>
      </c>
      <c r="K47" s="11">
        <f>I47-J47</f>
        <v>9000</v>
      </c>
      <c r="L47" s="11">
        <v>28000</v>
      </c>
    </row>
    <row r="48" spans="1:12" s="6" customFormat="1" ht="33" x14ac:dyDescent="0.25">
      <c r="A48" s="10" t="s">
        <v>126</v>
      </c>
      <c r="B48" s="10" t="s">
        <v>127</v>
      </c>
      <c r="C48" s="10" t="s">
        <v>128</v>
      </c>
      <c r="D48" s="11">
        <f>D49+D50+D51+D52</f>
        <v>0</v>
      </c>
      <c r="E48" s="11">
        <f>E49+E50+E51+E52</f>
        <v>0</v>
      </c>
      <c r="F48" s="11">
        <f>F49+F50+F51+F52</f>
        <v>45700</v>
      </c>
      <c r="G48" s="11">
        <f>G49+G50+G51+G52</f>
        <v>15000</v>
      </c>
      <c r="H48" s="11">
        <f>H49+H50+H51+H52</f>
        <v>15000</v>
      </c>
      <c r="I48" s="11">
        <f>I49+I50+I51+I52</f>
        <v>15000</v>
      </c>
      <c r="J48" s="11">
        <f>J49+J50+J51+J52</f>
        <v>1050</v>
      </c>
      <c r="K48" s="11">
        <f>I48-J48</f>
        <v>13950</v>
      </c>
      <c r="L48" s="11">
        <f>L49+L50+L51+L52</f>
        <v>2597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11000</v>
      </c>
      <c r="G49" s="11">
        <v>6100</v>
      </c>
      <c r="H49" s="11">
        <v>6100</v>
      </c>
      <c r="I49" s="11">
        <v>6100</v>
      </c>
      <c r="J49" s="11">
        <v>0</v>
      </c>
      <c r="K49" s="11">
        <f>I49-J49</f>
        <v>6100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1000</v>
      </c>
      <c r="G50" s="11">
        <v>500</v>
      </c>
      <c r="H50" s="11">
        <v>500</v>
      </c>
      <c r="I50" s="11">
        <v>500</v>
      </c>
      <c r="J50" s="11">
        <v>0</v>
      </c>
      <c r="K50" s="11">
        <f>I50-J50</f>
        <v>500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3700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30000</v>
      </c>
      <c r="G52" s="11">
        <v>8400</v>
      </c>
      <c r="H52" s="11">
        <v>8400</v>
      </c>
      <c r="I52" s="11">
        <v>8400</v>
      </c>
      <c r="J52" s="11">
        <v>1050</v>
      </c>
      <c r="K52" s="11">
        <f>I52-J52</f>
        <v>7350</v>
      </c>
      <c r="L52" s="11">
        <v>2597</v>
      </c>
    </row>
    <row r="53" spans="1:12" s="6" customFormat="1" ht="43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1500</v>
      </c>
      <c r="G53" s="11">
        <f>+G54</f>
        <v>1500</v>
      </c>
      <c r="H53" s="11">
        <f>+H54</f>
        <v>1500</v>
      </c>
      <c r="I53" s="11">
        <f>+I54</f>
        <v>1500</v>
      </c>
      <c r="J53" s="11">
        <f>+J54</f>
        <v>400</v>
      </c>
      <c r="K53" s="11">
        <f>I53-J53</f>
        <v>1100</v>
      </c>
      <c r="L53" s="11">
        <f>+L54</f>
        <v>6750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1500</v>
      </c>
      <c r="G54" s="11">
        <v>1500</v>
      </c>
      <c r="H54" s="11">
        <v>1500</v>
      </c>
      <c r="I54" s="11">
        <v>1500</v>
      </c>
      <c r="J54" s="11">
        <v>400</v>
      </c>
      <c r="K54" s="11">
        <f>I54-J54</f>
        <v>1100</v>
      </c>
      <c r="L54" s="11">
        <v>6750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D58</f>
        <v>0</v>
      </c>
      <c r="E55" s="11">
        <f>E58</f>
        <v>0</v>
      </c>
      <c r="F55" s="11">
        <f>F58</f>
        <v>-6300</v>
      </c>
      <c r="G55" s="11">
        <f>G58</f>
        <v>-6300</v>
      </c>
      <c r="H55" s="11">
        <f>H58</f>
        <v>-8002</v>
      </c>
      <c r="I55" s="11">
        <f>I58</f>
        <v>-8002</v>
      </c>
      <c r="J55" s="11">
        <f>J58</f>
        <v>-8002</v>
      </c>
      <c r="K55" s="11">
        <f>I55-J55</f>
        <v>0</v>
      </c>
      <c r="L55" s="11">
        <f>L58</f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D58</f>
        <v>0</v>
      </c>
      <c r="E56" s="11">
        <f>E58</f>
        <v>0</v>
      </c>
      <c r="F56" s="11">
        <f>F58</f>
        <v>-6300</v>
      </c>
      <c r="G56" s="11">
        <f>G58</f>
        <v>-6300</v>
      </c>
      <c r="H56" s="11">
        <f>H58</f>
        <v>-8002</v>
      </c>
      <c r="I56" s="11">
        <f>I58</f>
        <v>-8002</v>
      </c>
      <c r="J56" s="11">
        <f>J58</f>
        <v>-8002</v>
      </c>
      <c r="K56" s="11">
        <f>I56-J56</f>
        <v>0</v>
      </c>
      <c r="L56" s="11">
        <f>L58</f>
        <v>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0</v>
      </c>
      <c r="E57" s="11">
        <f>E58</f>
        <v>0</v>
      </c>
      <c r="F57" s="11">
        <f>F58</f>
        <v>-6300</v>
      </c>
      <c r="G57" s="11">
        <f>G58</f>
        <v>-6300</v>
      </c>
      <c r="H57" s="11">
        <f>H58</f>
        <v>-8002</v>
      </c>
      <c r="I57" s="11">
        <f>I58</f>
        <v>-8002</v>
      </c>
      <c r="J57" s="11">
        <f>J58</f>
        <v>-8002</v>
      </c>
      <c r="K57" s="11">
        <f>I57-J57</f>
        <v>0</v>
      </c>
      <c r="L57" s="11">
        <f>L58</f>
        <v>0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-6300</v>
      </c>
      <c r="G58" s="11">
        <v>-6300</v>
      </c>
      <c r="H58" s="11">
        <v>-8002</v>
      </c>
      <c r="I58" s="11">
        <v>-8002</v>
      </c>
      <c r="J58" s="11">
        <v>-8002</v>
      </c>
      <c r="K58" s="11">
        <f>I58-J58</f>
        <v>0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8400</v>
      </c>
      <c r="E59" s="11">
        <f>+E60</f>
        <v>8400</v>
      </c>
      <c r="F59" s="11">
        <f>+F60</f>
        <v>8400</v>
      </c>
      <c r="G59" s="11">
        <f>+G60</f>
        <v>8400</v>
      </c>
      <c r="H59" s="11">
        <f>+H60</f>
        <v>8400</v>
      </c>
      <c r="I59" s="11">
        <f>+I60</f>
        <v>8400</v>
      </c>
      <c r="J59" s="11">
        <f>+J60</f>
        <v>0</v>
      </c>
      <c r="K59" s="11">
        <f>I59-J59</f>
        <v>8400</v>
      </c>
      <c r="L59" s="11">
        <f>+L60</f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114</v>
      </c>
      <c r="D60" s="11">
        <f>D61</f>
        <v>8400</v>
      </c>
      <c r="E60" s="11">
        <f>E61</f>
        <v>8400</v>
      </c>
      <c r="F60" s="11">
        <f>F61</f>
        <v>8400</v>
      </c>
      <c r="G60" s="11">
        <f>G61</f>
        <v>8400</v>
      </c>
      <c r="H60" s="11">
        <f>H61</f>
        <v>8400</v>
      </c>
      <c r="I60" s="11">
        <f>I61</f>
        <v>8400</v>
      </c>
      <c r="J60" s="11">
        <f>J61</f>
        <v>0</v>
      </c>
      <c r="K60" s="11">
        <f>I60-J60</f>
        <v>8400</v>
      </c>
      <c r="L60" s="11">
        <f>L61</f>
        <v>0</v>
      </c>
    </row>
    <row r="61" spans="1:12" s="6" customFormat="1" ht="22.5" x14ac:dyDescent="0.25">
      <c r="A61" s="10" t="s">
        <v>164</v>
      </c>
      <c r="B61" s="10" t="s">
        <v>165</v>
      </c>
      <c r="C61" s="10" t="s">
        <v>117</v>
      </c>
      <c r="D61" s="11">
        <f>D62</f>
        <v>8400</v>
      </c>
      <c r="E61" s="11">
        <f>E62</f>
        <v>8400</v>
      </c>
      <c r="F61" s="11">
        <f>F62</f>
        <v>8400</v>
      </c>
      <c r="G61" s="11">
        <f>G62</f>
        <v>8400</v>
      </c>
      <c r="H61" s="11">
        <f>H62</f>
        <v>8400</v>
      </c>
      <c r="I61" s="11">
        <f>I62</f>
        <v>8400</v>
      </c>
      <c r="J61" s="11">
        <f>J62</f>
        <v>0</v>
      </c>
      <c r="K61" s="11">
        <f>I61-J61</f>
        <v>8400</v>
      </c>
      <c r="L61" s="11">
        <f>L62</f>
        <v>0</v>
      </c>
    </row>
    <row r="62" spans="1:12" s="6" customFormat="1" x14ac:dyDescent="0.25">
      <c r="A62" s="10" t="s">
        <v>166</v>
      </c>
      <c r="B62" s="10" t="s">
        <v>167</v>
      </c>
      <c r="C62" s="10" t="s">
        <v>168</v>
      </c>
      <c r="D62" s="11">
        <f>+D63</f>
        <v>8400</v>
      </c>
      <c r="E62" s="11">
        <f>+E63</f>
        <v>8400</v>
      </c>
      <c r="F62" s="11">
        <f>+F63</f>
        <v>8400</v>
      </c>
      <c r="G62" s="11">
        <f>+G63</f>
        <v>8400</v>
      </c>
      <c r="H62" s="11">
        <f>+H63</f>
        <v>8400</v>
      </c>
      <c r="I62" s="11">
        <f>+I63</f>
        <v>8400</v>
      </c>
      <c r="J62" s="11">
        <f>+J63</f>
        <v>0</v>
      </c>
      <c r="K62" s="11">
        <f>I62-J62</f>
        <v>8400</v>
      </c>
      <c r="L62" s="11">
        <f>+L63</f>
        <v>0</v>
      </c>
    </row>
    <row r="63" spans="1:12" s="6" customFormat="1" x14ac:dyDescent="0.25">
      <c r="A63" s="10" t="s">
        <v>169</v>
      </c>
      <c r="B63" s="10" t="s">
        <v>170</v>
      </c>
      <c r="C63" s="10" t="s">
        <v>171</v>
      </c>
      <c r="D63" s="11">
        <v>8400</v>
      </c>
      <c r="E63" s="11">
        <v>8400</v>
      </c>
      <c r="F63" s="11">
        <v>8400</v>
      </c>
      <c r="G63" s="11">
        <v>8400</v>
      </c>
      <c r="H63" s="11">
        <v>8400</v>
      </c>
      <c r="I63" s="11">
        <v>8400</v>
      </c>
      <c r="J63" s="11">
        <v>0</v>
      </c>
      <c r="K63" s="11">
        <f>I63-J63</f>
        <v>8400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172</v>
      </c>
      <c r="B65" s="13"/>
      <c r="C65" s="13"/>
      <c r="D65" s="13"/>
      <c r="E65" s="13" t="s">
        <v>174</v>
      </c>
      <c r="F65" s="13"/>
      <c r="G65" s="13"/>
      <c r="H65" s="13"/>
      <c r="I65" s="13" t="s">
        <v>176</v>
      </c>
      <c r="J65" s="13"/>
      <c r="K65" s="13"/>
      <c r="L65" s="13"/>
    </row>
    <row r="66" spans="1:12" x14ac:dyDescent="0.25">
      <c r="A66" s="3" t="s">
        <v>173</v>
      </c>
      <c r="B66" s="3"/>
      <c r="C66" s="3"/>
      <c r="D66" s="3"/>
      <c r="E66" s="3" t="s">
        <v>175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2025-08-27T10:11:55Z</dcterms:created>
  <dcterms:modified xsi:type="dcterms:W3CDTF">2025-08-27T10:11:59Z</dcterms:modified>
</cp:coreProperties>
</file>