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6AA935B8-3AD6-4C6F-8D1B-4BEB25BDEDE3}" xr6:coauthVersionLast="47" xr6:coauthVersionMax="47" xr10:uidLastSave="{00000000-0000-0000-0000-000000000000}"/>
  <bookViews>
    <workbookView xWindow="-120" yWindow="-120" windowWidth="29040" windowHeight="15720" xr2:uid="{3575C6F0-BF77-41D1-99C4-885BCBAA9CE4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I15" i="1"/>
  <c r="K15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D19" i="1"/>
  <c r="D18" i="1" s="1"/>
  <c r="E19" i="1"/>
  <c r="E18" i="1" s="1"/>
  <c r="F19" i="1"/>
  <c r="G19" i="1"/>
  <c r="G18" i="1" s="1"/>
  <c r="H19" i="1"/>
  <c r="H18" i="1" s="1"/>
  <c r="I19" i="1"/>
  <c r="I18" i="1" s="1"/>
  <c r="J19" i="1"/>
  <c r="J18" i="1" s="1"/>
  <c r="L19" i="1"/>
  <c r="L18" i="1" s="1"/>
  <c r="K20" i="1"/>
  <c r="K21" i="1"/>
  <c r="K22" i="1"/>
  <c r="K23" i="1"/>
  <c r="K24" i="1"/>
  <c r="K25" i="1"/>
  <c r="K26" i="1"/>
  <c r="K27" i="1"/>
  <c r="K28" i="1"/>
  <c r="D29" i="1"/>
  <c r="E29" i="1"/>
  <c r="F29" i="1"/>
  <c r="G29" i="1"/>
  <c r="H29" i="1"/>
  <c r="I29" i="1"/>
  <c r="J29" i="1"/>
  <c r="K29" i="1"/>
  <c r="L29" i="1"/>
  <c r="K30" i="1"/>
  <c r="K31" i="1"/>
  <c r="D32" i="1"/>
  <c r="E32" i="1"/>
  <c r="F32" i="1"/>
  <c r="G32" i="1"/>
  <c r="H32" i="1"/>
  <c r="I32" i="1"/>
  <c r="J32" i="1"/>
  <c r="K32" i="1"/>
  <c r="L32" i="1"/>
  <c r="K33" i="1"/>
  <c r="D34" i="1"/>
  <c r="E34" i="1"/>
  <c r="F34" i="1"/>
  <c r="F18" i="1" s="1"/>
  <c r="G34" i="1"/>
  <c r="H34" i="1"/>
  <c r="I34" i="1"/>
  <c r="J34" i="1"/>
  <c r="K34" i="1"/>
  <c r="L34" i="1"/>
  <c r="K35" i="1"/>
  <c r="K36" i="1"/>
  <c r="D37" i="1"/>
  <c r="E37" i="1"/>
  <c r="F37" i="1"/>
  <c r="G37" i="1"/>
  <c r="H37" i="1"/>
  <c r="I37" i="1"/>
  <c r="J37" i="1"/>
  <c r="K37" i="1"/>
  <c r="L37" i="1"/>
  <c r="K38" i="1"/>
  <c r="F39" i="1"/>
  <c r="I39" i="1"/>
  <c r="K39" i="1" s="1"/>
  <c r="D40" i="1"/>
  <c r="D39" i="1" s="1"/>
  <c r="E40" i="1"/>
  <c r="E39" i="1" s="1"/>
  <c r="F40" i="1"/>
  <c r="G40" i="1"/>
  <c r="G39" i="1" s="1"/>
  <c r="H40" i="1"/>
  <c r="H39" i="1" s="1"/>
  <c r="I40" i="1"/>
  <c r="J40" i="1"/>
  <c r="J39" i="1" s="1"/>
  <c r="K40" i="1"/>
  <c r="L40" i="1"/>
  <c r="L39" i="1" s="1"/>
  <c r="K41" i="1"/>
  <c r="D44" i="1"/>
  <c r="D43" i="1" s="1"/>
  <c r="D42" i="1" s="1"/>
  <c r="I44" i="1"/>
  <c r="L44" i="1"/>
  <c r="L43" i="1" s="1"/>
  <c r="L42" i="1" s="1"/>
  <c r="D45" i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H43" i="1" s="1"/>
  <c r="H42" i="1" s="1"/>
  <c r="I45" i="1"/>
  <c r="J45" i="1"/>
  <c r="J44" i="1" s="1"/>
  <c r="J43" i="1" s="1"/>
  <c r="J42" i="1" s="1"/>
  <c r="K45" i="1"/>
  <c r="L45" i="1"/>
  <c r="K46" i="1"/>
  <c r="G13" i="1" l="1"/>
  <c r="G12" i="1" s="1"/>
  <c r="G14" i="1"/>
  <c r="K44" i="1"/>
  <c r="E13" i="1"/>
  <c r="E12" i="1" s="1"/>
  <c r="E14" i="1"/>
  <c r="L13" i="1"/>
  <c r="L12" i="1" s="1"/>
  <c r="L14" i="1"/>
  <c r="D13" i="1"/>
  <c r="D12" i="1" s="1"/>
  <c r="D14" i="1"/>
  <c r="K18" i="1"/>
  <c r="J13" i="1"/>
  <c r="J12" i="1" s="1"/>
  <c r="J14" i="1"/>
  <c r="F13" i="1"/>
  <c r="F12" i="1" s="1"/>
  <c r="H13" i="1"/>
  <c r="H12" i="1" s="1"/>
  <c r="H14" i="1"/>
  <c r="I43" i="1"/>
  <c r="I14" i="1"/>
  <c r="K19" i="1"/>
  <c r="I13" i="1"/>
  <c r="F14" i="1"/>
  <c r="K13" i="1" l="1"/>
  <c r="K14" i="1"/>
  <c r="I42" i="1"/>
  <c r="K42" i="1" s="1"/>
  <c r="K43" i="1"/>
  <c r="I12" i="1" l="1"/>
  <c r="K12" i="1" s="1"/>
</calcChain>
</file>

<file path=xl/sharedStrings.xml><?xml version="1.0" encoding="utf-8"?>
<sst xmlns="http://schemas.openxmlformats.org/spreadsheetml/2006/main" count="130" uniqueCount="125">
  <si>
    <t>CENTRALIZAT</t>
  </si>
  <si>
    <t xml:space="preserve"> Anexa 7</t>
  </si>
  <si>
    <t>Cont de executie - Detalierea cheltuielilor - Trimestrul: 1, Anul: 2024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</si>
  <si>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</si>
  <si>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</si>
  <si>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</si>
  <si>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</si>
  <si>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</si>
  <si>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</si>
  <si>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</si>
  <si>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</si>
  <si>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</si>
  <si>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</si>
  <si>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</si>
  <si>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</si>
  <si>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</si>
  <si>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</si>
  <si>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</si>
  <si>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</si>
  <si>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</si>
  <si>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</si>
  <si>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</si>
  <si>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</si>
  <si>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</si>
  <si>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</si>
  <si>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</si>
  <si>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</si>
  <si>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</si>
  <si>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</si>
  <si>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</si>
  <si>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</si>
  <si>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</si>
  <si>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</si>
  <si>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22</t>
  </si>
  <si>
    <t>Alocatii pentru transportul la si de la locul de munca</t>
  </si>
  <si>
    <t>10.01.15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</si>
  <si>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</si>
  <si>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</si>
  <si>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</si>
  <si>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</si>
  <si>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</si>
  <si>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</si>
  <si>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</si>
  <si>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</si>
  <si>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</si>
  <si>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</si>
  <si>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</si>
  <si>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</si>
  <si>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</si>
  <si>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</si>
  <si>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</si>
  <si>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51</t>
  </si>
  <si>
    <t>Carburanti si lubrifianti</t>
  </si>
  <si>
    <t>20.01.05</t>
  </si>
  <si>
    <t>52</t>
  </si>
  <si>
    <t>Piese de schimb</t>
  </si>
  <si>
    <t>20.01.06</t>
  </si>
  <si>
    <t>54</t>
  </si>
  <si>
    <t xml:space="preserve">Posta, telecomunicatii, radio, tv, internet </t>
  </si>
  <si>
    <t>20.01.08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</si>
  <si>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</si>
  <si>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</si>
  <si>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</si>
  <si>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</si>
  <si>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</si>
  <si>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</si>
  <si>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</si>
  <si>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</si>
  <si>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</si>
  <si>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61</t>
  </si>
  <si>
    <t>Medicamente si materiale sanitare  (cod 20.04.01 la 20.04.04)</t>
  </si>
  <si>
    <t>20.04</t>
  </si>
  <si>
    <t>63</t>
  </si>
  <si>
    <t>Materiale sanitare</t>
  </si>
  <si>
    <t>20.04.02</t>
  </si>
  <si>
    <t>65</t>
  </si>
  <si>
    <t>Dezinfectanti</t>
  </si>
  <si>
    <t>20.04.04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</si>
  <si>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</si>
  <si>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</si>
  <si>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</si>
  <si>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</si>
  <si>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</si>
  <si>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</si>
  <si>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</si>
  <si>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</si>
  <si>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</si>
  <si>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</si>
  <si>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</si>
  <si>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</si>
  <si>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77</t>
  </si>
  <si>
    <t>Pregatire profesionala</t>
  </si>
  <si>
    <t>20.13</t>
  </si>
  <si>
    <t>95</t>
  </si>
  <si>
    <t>Alte cheltuieli  (cod 20.30.01 la 20.30.04+20.30.06+20.30.07+20.30.09+20.30.30)</t>
  </si>
  <si>
    <t>20.30</t>
  </si>
  <si>
    <t>98</t>
  </si>
  <si>
    <t>Prime de asigurare non-viata</t>
  </si>
  <si>
    <t>20.30.03</t>
  </si>
  <si>
    <t>188</t>
  </si>
  <si>
    <t>TITLUL IX  ASISTENTA SOCIALA  (cod 57.01+57.02+57.04)</t>
  </si>
  <si>
    <t>190</t>
  </si>
  <si>
    <t>Ajutoare sociale  (cod 57.02.01 la 57.02.05)</t>
  </si>
  <si>
    <t>57.02</t>
  </si>
  <si>
    <t>191</t>
  </si>
  <si>
    <t>Ajutoare sociale in numerar</t>
  </si>
  <si>
    <t>57.02.01</t>
  </si>
  <si>
    <t>252</t>
  </si>
  <si>
    <t>SECŢIUNEA DE DEZVOLTARE (cod 51+55+56+58+65+70+79.d+84.d)</t>
  </si>
  <si>
    <t>001.02</t>
  </si>
  <si>
    <t>586</t>
  </si>
  <si>
    <t>CHELTUIELI DE CAPITAL  (cod 71+72)</t>
  </si>
  <si>
    <t>588</t>
  </si>
  <si>
    <t>TITLUL XV  ACTIVE NEFINANCIARE  (cod 71.01 la 71.03)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</si>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</sst>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EF8AF-CD05-48C9-8417-5E52CCB06784}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D13+D42</f>
        <v>3952300</v>
      </c>
      <c r="E12" s="11">
        <f>E13+E42</f>
        <v>3952300</v>
      </c>
      <c r="F12" s="11">
        <f>F13+F42</f>
        <v>4223600</v>
      </c>
      <c r="G12" s="11">
        <f>G13+G42</f>
        <v>3622600</v>
      </c>
      <c r="H12" s="11">
        <f>H13+H42</f>
        <v>3622600</v>
      </c>
      <c r="I12" s="11">
        <f>I13+I42</f>
        <v>3622600</v>
      </c>
      <c r="J12" s="11">
        <f>J13+J42</f>
        <v>16625</v>
      </c>
      <c r="K12" s="11">
        <f>I12-J12</f>
        <v>3605975</v>
      </c>
      <c r="L12" s="11">
        <f>L13+L42</f>
        <v>16367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D15+D18+D39</f>
        <v>0</v>
      </c>
      <c r="E13" s="11">
        <f>E15+E18+E39</f>
        <v>0</v>
      </c>
      <c r="F13" s="11">
        <f>F15+F18+F39</f>
        <v>271300</v>
      </c>
      <c r="G13" s="11">
        <f>G15+G18+G39</f>
        <v>76700</v>
      </c>
      <c r="H13" s="11">
        <f>H15+H18+H39</f>
        <v>76700</v>
      </c>
      <c r="I13" s="11">
        <f>I15+I18+I39</f>
        <v>76700</v>
      </c>
      <c r="J13" s="11">
        <f>J15+J18+J39</f>
        <v>16625</v>
      </c>
      <c r="K13" s="11">
        <f>I13-J13</f>
        <v>60075</v>
      </c>
      <c r="L13" s="11">
        <f>L15+L18+L39</f>
        <v>16032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D15+D18+D39</f>
        <v>0</v>
      </c>
      <c r="E14" s="11">
        <f>E15+E18+E39</f>
        <v>0</v>
      </c>
      <c r="F14" s="11">
        <f>F15+F18+F39</f>
        <v>271300</v>
      </c>
      <c r="G14" s="11">
        <f>G15+G18+G39</f>
        <v>76700</v>
      </c>
      <c r="H14" s="11">
        <f>H15+H18+H39</f>
        <v>76700</v>
      </c>
      <c r="I14" s="11">
        <f>I15+I18+I39</f>
        <v>76700</v>
      </c>
      <c r="J14" s="11">
        <f>J15+J18+J39</f>
        <v>16625</v>
      </c>
      <c r="K14" s="11">
        <f>I14-J14</f>
        <v>60075</v>
      </c>
      <c r="L14" s="11">
        <f>L15+L18+L39</f>
        <v>16032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16000</v>
      </c>
      <c r="G15" s="11">
        <f>G16</f>
        <v>5000</v>
      </c>
      <c r="H15" s="11">
        <f>H16</f>
        <v>5000</v>
      </c>
      <c r="I15" s="11">
        <f>I16</f>
        <v>5000</v>
      </c>
      <c r="J15" s="11">
        <f>J16</f>
        <v>0</v>
      </c>
      <c r="K15" s="11">
        <f>I15-J15</f>
        <v>5000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16000</v>
      </c>
      <c r="G16" s="11">
        <f>+G17</f>
        <v>5000</v>
      </c>
      <c r="H16" s="11">
        <f>+H17</f>
        <v>5000</v>
      </c>
      <c r="I16" s="11">
        <f>+I17</f>
        <v>5000</v>
      </c>
      <c r="J16" s="11">
        <f>+J17</f>
        <v>0</v>
      </c>
      <c r="K16" s="11">
        <f>I16-J16</f>
        <v>5000</v>
      </c>
      <c r="L16" s="11">
        <f>+L17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16000</v>
      </c>
      <c r="G17" s="11">
        <v>5000</v>
      </c>
      <c r="H17" s="11">
        <v>5000</v>
      </c>
      <c r="I17" s="11">
        <v>5000</v>
      </c>
      <c r="J17" s="11">
        <v>0</v>
      </c>
      <c r="K17" s="11">
        <f>I17-J17</f>
        <v>5000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D19+D28+D29+D32+D34+D36+D37</f>
        <v>0</v>
      </c>
      <c r="E18" s="11">
        <f>E19+E28+E29+E32+E34+E36+E37</f>
        <v>0</v>
      </c>
      <c r="F18" s="11">
        <f>F19+F28+F29+F32+F34+F36+F37</f>
        <v>207300</v>
      </c>
      <c r="G18" s="11">
        <f>G19+G28+G29+G32+G34+G36+G37</f>
        <v>61700</v>
      </c>
      <c r="H18" s="11">
        <f>H19+H28+H29+H32+H34+H36+H37</f>
        <v>61700</v>
      </c>
      <c r="I18" s="11">
        <f>I19+I28+I29+I32+I34+I36+I37</f>
        <v>61700</v>
      </c>
      <c r="J18" s="11">
        <f>J19+J28+J29+J32+J34+J36+J37</f>
        <v>16625</v>
      </c>
      <c r="K18" s="11">
        <f>I18-J18</f>
        <v>45075</v>
      </c>
      <c r="L18" s="11">
        <f>L19+L28+L29+L32+L34+L36+L37</f>
        <v>16032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147300</v>
      </c>
      <c r="G19" s="11">
        <f>G20+G21+G22+G23+G24+G25+G26+G27</f>
        <v>41200</v>
      </c>
      <c r="H19" s="11">
        <f>H20+H21+H22+H23+H24+H25+H26+H27</f>
        <v>41200</v>
      </c>
      <c r="I19" s="11">
        <f>I20+I21+I22+I23+I24+I25+I26+I27</f>
        <v>41200</v>
      </c>
      <c r="J19" s="11">
        <f>J20+J21+J22+J23+J24+J25+J26+J27</f>
        <v>15816</v>
      </c>
      <c r="K19" s="11">
        <f>I19-J19</f>
        <v>25384</v>
      </c>
      <c r="L19" s="11">
        <f>L20+L21+L22+L23+L24+L25+L26+L27</f>
        <v>15832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13100</v>
      </c>
      <c r="G20" s="11">
        <v>2100</v>
      </c>
      <c r="H20" s="11">
        <v>2100</v>
      </c>
      <c r="I20" s="11">
        <v>2100</v>
      </c>
      <c r="J20" s="11">
        <v>0</v>
      </c>
      <c r="K20" s="11">
        <f>I20-J20</f>
        <v>2100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45000</v>
      </c>
      <c r="G22" s="11">
        <v>13500</v>
      </c>
      <c r="H22" s="11">
        <v>13500</v>
      </c>
      <c r="I22" s="11">
        <v>13500</v>
      </c>
      <c r="J22" s="11">
        <v>4319</v>
      </c>
      <c r="K22" s="11">
        <f>I22-J22</f>
        <v>9181</v>
      </c>
      <c r="L22" s="11">
        <v>2793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18100</v>
      </c>
      <c r="G23" s="11">
        <v>7100</v>
      </c>
      <c r="H23" s="11">
        <v>7100</v>
      </c>
      <c r="I23" s="11">
        <v>7100</v>
      </c>
      <c r="J23" s="11">
        <v>5251</v>
      </c>
      <c r="K23" s="11">
        <f>I23-J23</f>
        <v>1849</v>
      </c>
      <c r="L23" s="11">
        <v>6793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1000</v>
      </c>
      <c r="G24" s="11">
        <v>1000</v>
      </c>
      <c r="H24" s="11">
        <v>1000</v>
      </c>
      <c r="I24" s="11">
        <v>1000</v>
      </c>
      <c r="J24" s="11">
        <v>0</v>
      </c>
      <c r="K24" s="11">
        <f>I24-J24</f>
        <v>1000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11000</v>
      </c>
      <c r="G25" s="11">
        <v>3000</v>
      </c>
      <c r="H25" s="11">
        <v>3000</v>
      </c>
      <c r="I25" s="11">
        <v>3000</v>
      </c>
      <c r="J25" s="11">
        <v>1033</v>
      </c>
      <c r="K25" s="11">
        <f>I25-J25</f>
        <v>1967</v>
      </c>
      <c r="L25" s="11">
        <v>1033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10100</v>
      </c>
      <c r="G26" s="11">
        <v>2000</v>
      </c>
      <c r="H26" s="11">
        <v>2000</v>
      </c>
      <c r="I26" s="11">
        <v>2000</v>
      </c>
      <c r="J26" s="11">
        <v>0</v>
      </c>
      <c r="K26" s="11">
        <f>I26-J26</f>
        <v>2000</v>
      </c>
      <c r="L26" s="11">
        <v>0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39000</v>
      </c>
      <c r="G27" s="11">
        <v>12500</v>
      </c>
      <c r="H27" s="11">
        <v>12500</v>
      </c>
      <c r="I27" s="11">
        <v>12500</v>
      </c>
      <c r="J27" s="11">
        <v>5213</v>
      </c>
      <c r="K27" s="11">
        <f>I27-J27</f>
        <v>7287</v>
      </c>
      <c r="L27" s="11">
        <v>5213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20000</v>
      </c>
      <c r="G28" s="11">
        <v>8500</v>
      </c>
      <c r="H28" s="11">
        <v>8500</v>
      </c>
      <c r="I28" s="11">
        <v>8500</v>
      </c>
      <c r="J28" s="11">
        <v>200</v>
      </c>
      <c r="K28" s="11">
        <f>I28-J28</f>
        <v>8300</v>
      </c>
      <c r="L28" s="11">
        <v>200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+D30+D31</f>
        <v>0</v>
      </c>
      <c r="E29" s="11">
        <f>+E30+E31</f>
        <v>0</v>
      </c>
      <c r="F29" s="11">
        <f>+F30+F31</f>
        <v>11000</v>
      </c>
      <c r="G29" s="11">
        <f>+G30+G31</f>
        <v>3000</v>
      </c>
      <c r="H29" s="11">
        <f>+H30+H31</f>
        <v>3000</v>
      </c>
      <c r="I29" s="11">
        <f>+I30+I31</f>
        <v>3000</v>
      </c>
      <c r="J29" s="11">
        <f>+J30+J31</f>
        <v>0</v>
      </c>
      <c r="K29" s="11">
        <f>I29-J29</f>
        <v>3000</v>
      </c>
      <c r="L29" s="11">
        <f>+L30+L31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500</v>
      </c>
      <c r="G30" s="11">
        <v>500</v>
      </c>
      <c r="H30" s="11">
        <v>500</v>
      </c>
      <c r="I30" s="11">
        <v>500</v>
      </c>
      <c r="J30" s="11">
        <v>0</v>
      </c>
      <c r="K30" s="11">
        <f>I30-J30</f>
        <v>500</v>
      </c>
      <c r="L30" s="11"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10500</v>
      </c>
      <c r="G31" s="11">
        <v>2500</v>
      </c>
      <c r="H31" s="11">
        <v>2500</v>
      </c>
      <c r="I31" s="11">
        <v>2500</v>
      </c>
      <c r="J31" s="11">
        <v>0</v>
      </c>
      <c r="K31" s="11">
        <f>I31-J31</f>
        <v>2500</v>
      </c>
      <c r="L31" s="11"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5500</v>
      </c>
      <c r="G32" s="11">
        <f>+G33</f>
        <v>500</v>
      </c>
      <c r="H32" s="11">
        <f>+H33</f>
        <v>500</v>
      </c>
      <c r="I32" s="11">
        <f>+I33</f>
        <v>500</v>
      </c>
      <c r="J32" s="11">
        <f>+J33</f>
        <v>0</v>
      </c>
      <c r="K32" s="11">
        <f>I32-J32</f>
        <v>500</v>
      </c>
      <c r="L32" s="11">
        <f>+L33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5500</v>
      </c>
      <c r="G33" s="11">
        <v>500</v>
      </c>
      <c r="H33" s="11">
        <v>500</v>
      </c>
      <c r="I33" s="11">
        <v>500</v>
      </c>
      <c r="J33" s="11">
        <v>0</v>
      </c>
      <c r="K33" s="11">
        <f>I33-J33</f>
        <v>500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4500</v>
      </c>
      <c r="G34" s="11">
        <f>G35</f>
        <v>1500</v>
      </c>
      <c r="H34" s="11">
        <f>H35</f>
        <v>1500</v>
      </c>
      <c r="I34" s="11">
        <f>I35</f>
        <v>1500</v>
      </c>
      <c r="J34" s="11">
        <f>J35</f>
        <v>0</v>
      </c>
      <c r="K34" s="11">
        <f>I34-J34</f>
        <v>1500</v>
      </c>
      <c r="L34" s="11">
        <f>L35</f>
        <v>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4500</v>
      </c>
      <c r="G35" s="11">
        <v>1500</v>
      </c>
      <c r="H35" s="11">
        <v>1500</v>
      </c>
      <c r="I35" s="11">
        <v>1500</v>
      </c>
      <c r="J35" s="11">
        <v>0</v>
      </c>
      <c r="K35" s="11">
        <f>I35-J35</f>
        <v>1500</v>
      </c>
      <c r="L35" s="11">
        <v>0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16000</v>
      </c>
      <c r="G36" s="11">
        <v>4000</v>
      </c>
      <c r="H36" s="11">
        <v>4000</v>
      </c>
      <c r="I36" s="11">
        <v>4000</v>
      </c>
      <c r="J36" s="11">
        <v>609</v>
      </c>
      <c r="K36" s="11">
        <f>I36-J36</f>
        <v>3391</v>
      </c>
      <c r="L36" s="11">
        <v>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</f>
        <v>0</v>
      </c>
      <c r="E37" s="11">
        <f>+E38</f>
        <v>0</v>
      </c>
      <c r="F37" s="11">
        <f>+F38</f>
        <v>3000</v>
      </c>
      <c r="G37" s="11">
        <f>+G38</f>
        <v>3000</v>
      </c>
      <c r="H37" s="11">
        <f>+H38</f>
        <v>3000</v>
      </c>
      <c r="I37" s="11">
        <f>+I38</f>
        <v>3000</v>
      </c>
      <c r="J37" s="11">
        <f>+J38</f>
        <v>0</v>
      </c>
      <c r="K37" s="11">
        <f>I37-J37</f>
        <v>3000</v>
      </c>
      <c r="L37" s="11">
        <f>+L38</f>
        <v>0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3000</v>
      </c>
      <c r="G38" s="11">
        <v>3000</v>
      </c>
      <c r="H38" s="11">
        <v>3000</v>
      </c>
      <c r="I38" s="11">
        <v>3000</v>
      </c>
      <c r="J38" s="11">
        <v>0</v>
      </c>
      <c r="K38" s="11">
        <f>I38-J38</f>
        <v>3000</v>
      </c>
      <c r="L38" s="11">
        <v>0</v>
      </c>
    </row>
    <row r="39" spans="1:12" s="6" customFormat="1" ht="22.5" x14ac:dyDescent="0.25">
      <c r="A39" s="10" t="s">
        <v>99</v>
      </c>
      <c r="B39" s="10" t="s">
        <v>100</v>
      </c>
      <c r="C39" s="10" t="s">
        <v>66</v>
      </c>
      <c r="D39" s="11">
        <f>+D40</f>
        <v>0</v>
      </c>
      <c r="E39" s="11">
        <f>+E40</f>
        <v>0</v>
      </c>
      <c r="F39" s="11">
        <f>+F40</f>
        <v>48000</v>
      </c>
      <c r="G39" s="11">
        <f>+G40</f>
        <v>10000</v>
      </c>
      <c r="H39" s="11">
        <f>+H40</f>
        <v>10000</v>
      </c>
      <c r="I39" s="11">
        <f>+I40</f>
        <v>10000</v>
      </c>
      <c r="J39" s="11">
        <f>+J40</f>
        <v>0</v>
      </c>
      <c r="K39" s="11">
        <f>I39-J39</f>
        <v>10000</v>
      </c>
      <c r="L39" s="11">
        <f>+L40</f>
        <v>0</v>
      </c>
    </row>
    <row r="40" spans="1:12" s="6" customFormat="1" x14ac:dyDescent="0.25">
      <c r="A40" s="10" t="s">
        <v>101</v>
      </c>
      <c r="B40" s="10" t="s">
        <v>102</v>
      </c>
      <c r="C40" s="10" t="s">
        <v>103</v>
      </c>
      <c r="D40" s="11">
        <f>D41</f>
        <v>0</v>
      </c>
      <c r="E40" s="11">
        <f>E41</f>
        <v>0</v>
      </c>
      <c r="F40" s="11">
        <f>F41</f>
        <v>48000</v>
      </c>
      <c r="G40" s="11">
        <f>G41</f>
        <v>10000</v>
      </c>
      <c r="H40" s="11">
        <f>H41</f>
        <v>10000</v>
      </c>
      <c r="I40" s="11">
        <f>I41</f>
        <v>10000</v>
      </c>
      <c r="J40" s="11">
        <f>J41</f>
        <v>0</v>
      </c>
      <c r="K40" s="11">
        <f>I40-J40</f>
        <v>10000</v>
      </c>
      <c r="L40" s="11">
        <f>L41</f>
        <v>0</v>
      </c>
    </row>
    <row r="41" spans="1:12" s="6" customFormat="1" x14ac:dyDescent="0.25">
      <c r="A41" s="10" t="s">
        <v>104</v>
      </c>
      <c r="B41" s="10" t="s">
        <v>105</v>
      </c>
      <c r="C41" s="10" t="s">
        <v>106</v>
      </c>
      <c r="D41" s="11">
        <v>0</v>
      </c>
      <c r="E41" s="11">
        <v>0</v>
      </c>
      <c r="F41" s="11">
        <v>48000</v>
      </c>
      <c r="G41" s="11">
        <v>10000</v>
      </c>
      <c r="H41" s="11">
        <v>10000</v>
      </c>
      <c r="I41" s="11">
        <v>10000</v>
      </c>
      <c r="J41" s="11">
        <v>0</v>
      </c>
      <c r="K41" s="11">
        <f>I41-J41</f>
        <v>10000</v>
      </c>
      <c r="L41" s="11">
        <v>0</v>
      </c>
    </row>
    <row r="42" spans="1:12" s="6" customFormat="1" ht="22.5" x14ac:dyDescent="0.25">
      <c r="A42" s="10" t="s">
        <v>107</v>
      </c>
      <c r="B42" s="10" t="s">
        <v>108</v>
      </c>
      <c r="C42" s="10" t="s">
        <v>109</v>
      </c>
      <c r="D42" s="11">
        <f>+D43</f>
        <v>3952300</v>
      </c>
      <c r="E42" s="11">
        <f>+E43</f>
        <v>3952300</v>
      </c>
      <c r="F42" s="11">
        <f>+F43</f>
        <v>3952300</v>
      </c>
      <c r="G42" s="11">
        <f>+G43</f>
        <v>3545900</v>
      </c>
      <c r="H42" s="11">
        <f>+H43</f>
        <v>3545900</v>
      </c>
      <c r="I42" s="11">
        <f>+I43</f>
        <v>3545900</v>
      </c>
      <c r="J42" s="11">
        <f>+J43</f>
        <v>0</v>
      </c>
      <c r="K42" s="11">
        <f>I42-J42</f>
        <v>3545900</v>
      </c>
      <c r="L42" s="11">
        <f>+L43</f>
        <v>335</v>
      </c>
    </row>
    <row r="43" spans="1:12" s="6" customFormat="1" x14ac:dyDescent="0.25">
      <c r="A43" s="10" t="s">
        <v>110</v>
      </c>
      <c r="B43" s="10" t="s">
        <v>111</v>
      </c>
      <c r="C43" s="10" t="s">
        <v>84</v>
      </c>
      <c r="D43" s="11">
        <f>D44</f>
        <v>3952300</v>
      </c>
      <c r="E43" s="11">
        <f>E44</f>
        <v>3952300</v>
      </c>
      <c r="F43" s="11">
        <f>F44</f>
        <v>3952300</v>
      </c>
      <c r="G43" s="11">
        <f>G44</f>
        <v>3545900</v>
      </c>
      <c r="H43" s="11">
        <f>H44</f>
        <v>3545900</v>
      </c>
      <c r="I43" s="11">
        <f>I44</f>
        <v>3545900</v>
      </c>
      <c r="J43" s="11">
        <f>J44</f>
        <v>0</v>
      </c>
      <c r="K43" s="11">
        <f>I43-J43</f>
        <v>3545900</v>
      </c>
      <c r="L43" s="11">
        <f>L44</f>
        <v>335</v>
      </c>
    </row>
    <row r="44" spans="1:12" s="6" customFormat="1" ht="22.5" x14ac:dyDescent="0.25">
      <c r="A44" s="10" t="s">
        <v>112</v>
      </c>
      <c r="B44" s="10" t="s">
        <v>113</v>
      </c>
      <c r="C44" s="10" t="s">
        <v>87</v>
      </c>
      <c r="D44" s="11">
        <f>D45</f>
        <v>3952300</v>
      </c>
      <c r="E44" s="11">
        <f>E45</f>
        <v>3952300</v>
      </c>
      <c r="F44" s="11">
        <f>F45</f>
        <v>3952300</v>
      </c>
      <c r="G44" s="11">
        <f>G45</f>
        <v>3545900</v>
      </c>
      <c r="H44" s="11">
        <f>H45</f>
        <v>3545900</v>
      </c>
      <c r="I44" s="11">
        <f>I45</f>
        <v>3545900</v>
      </c>
      <c r="J44" s="11">
        <f>J45</f>
        <v>0</v>
      </c>
      <c r="K44" s="11">
        <f>I44-J44</f>
        <v>3545900</v>
      </c>
      <c r="L44" s="11">
        <f>L45</f>
        <v>335</v>
      </c>
    </row>
    <row r="45" spans="1:12" s="6" customFormat="1" x14ac:dyDescent="0.25">
      <c r="A45" s="10" t="s">
        <v>114</v>
      </c>
      <c r="B45" s="10" t="s">
        <v>115</v>
      </c>
      <c r="C45" s="10" t="s">
        <v>116</v>
      </c>
      <c r="D45" s="11">
        <f>D46</f>
        <v>3952300</v>
      </c>
      <c r="E45" s="11">
        <f>E46</f>
        <v>3952300</v>
      </c>
      <c r="F45" s="11">
        <f>F46</f>
        <v>3952300</v>
      </c>
      <c r="G45" s="11">
        <f>G46</f>
        <v>3545900</v>
      </c>
      <c r="H45" s="11">
        <f>H46</f>
        <v>3545900</v>
      </c>
      <c r="I45" s="11">
        <f>I46</f>
        <v>3545900</v>
      </c>
      <c r="J45" s="11">
        <f>J46</f>
        <v>0</v>
      </c>
      <c r="K45" s="11">
        <f>I45-J45</f>
        <v>3545900</v>
      </c>
      <c r="L45" s="11">
        <f>L46</f>
        <v>335</v>
      </c>
    </row>
    <row r="46" spans="1:12" s="6" customFormat="1" x14ac:dyDescent="0.25">
      <c r="A46" s="10" t="s">
        <v>117</v>
      </c>
      <c r="B46" s="10" t="s">
        <v>118</v>
      </c>
      <c r="C46" s="10" t="s">
        <v>119</v>
      </c>
      <c r="D46" s="11">
        <v>3952300</v>
      </c>
      <c r="E46" s="11">
        <v>3952300</v>
      </c>
      <c r="F46" s="11">
        <v>3952300</v>
      </c>
      <c r="G46" s="11">
        <v>3545900</v>
      </c>
      <c r="H46" s="11">
        <v>3545900</v>
      </c>
      <c r="I46" s="11">
        <v>3545900</v>
      </c>
      <c r="J46" s="11">
        <v>0</v>
      </c>
      <c r="K46" s="11">
        <f>I46-J46</f>
        <v>3545900</v>
      </c>
      <c r="L46" s="11">
        <v>335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  <c r="L47" s="9"/>
    </row>
    <row r="48" spans="1:12" x14ac:dyDescent="0.25">
      <c r="A48" s="13" t="s">
        <v>120</v>
      </c>
      <c r="B48" s="13"/>
      <c r="C48" s="13"/>
      <c r="D48" s="13"/>
      <c r="E48" s="13" t="s">
        <v>122</v>
      </c>
      <c r="F48" s="13"/>
      <c r="G48" s="13"/>
      <c r="H48" s="13"/>
      <c r="I48" s="13" t="s">
        <v>124</v>
      </c>
      <c r="J48" s="13"/>
      <c r="K48" s="13"/>
      <c r="L48" s="13"/>
    </row>
    <row r="49" spans="1:12" x14ac:dyDescent="0.25">
      <c r="A49" s="3" t="s">
        <v>121</v>
      </c>
      <c r="B49" s="3"/>
      <c r="C49" s="3"/>
      <c r="D49" s="3"/>
      <c r="E49" s="3" t="s">
        <v>123</v>
      </c>
      <c r="F49" s="3"/>
      <c r="G49" s="3"/>
      <c r="H49" s="3"/>
      <c r="I49" s="3"/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4">
    <mergeCell ref="K6:K10"/>
    <mergeCell ref="L6:L10"/>
    <mergeCell ref="A48:D48"/>
    <mergeCell ref="A49:D49"/>
    <mergeCell ref="E48:H48"/>
    <mergeCell ref="E49:H49"/>
    <mergeCell ref="I48:L48"/>
    <mergeCell ref="I49:L4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2025-08-27T10:12:33Z</dcterms:created>
  <dcterms:modified xsi:type="dcterms:W3CDTF">2025-08-27T10:12:37Z</dcterms:modified>
</cp:coreProperties>
</file>