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3 2024\"/>
    </mc:Choice>
  </mc:AlternateContent>
  <xr:revisionPtr revIDLastSave="0" documentId="8_{8CB83B7E-0C2E-4F8D-91A2-88A39E7BF9E8}" xr6:coauthVersionLast="47" xr6:coauthVersionMax="47" xr10:uidLastSave="{00000000-0000-0000-0000-000000000000}"/>
  <bookViews>
    <workbookView xWindow="-120" yWindow="-120" windowWidth="29040" windowHeight="15720" xr2:uid="{AF99DCC3-5DB9-44B5-BDC0-97324F1B19CC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I14" i="1"/>
  <c r="I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J15" i="1"/>
  <c r="J14" i="1" s="1"/>
  <c r="K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I20" i="1"/>
  <c r="K20" i="1" s="1"/>
  <c r="D21" i="1"/>
  <c r="D20" i="1" s="1"/>
  <c r="E21" i="1"/>
  <c r="E20" i="1" s="1"/>
  <c r="F21" i="1"/>
  <c r="F20" i="1" s="1"/>
  <c r="G21" i="1"/>
  <c r="G20" i="1" s="1"/>
  <c r="H21" i="1"/>
  <c r="H20" i="1" s="1"/>
  <c r="I21" i="1"/>
  <c r="K21" i="1" s="1"/>
  <c r="J21" i="1"/>
  <c r="J20" i="1" s="1"/>
  <c r="L21" i="1"/>
  <c r="L20" i="1" s="1"/>
  <c r="K22" i="1"/>
  <c r="E24" i="1"/>
  <c r="G24" i="1"/>
  <c r="D25" i="1"/>
  <c r="D24" i="1" s="1"/>
  <c r="D23" i="1" s="1"/>
  <c r="E25" i="1"/>
  <c r="F25" i="1"/>
  <c r="F24" i="1" s="1"/>
  <c r="F23" i="1" s="1"/>
  <c r="G25" i="1"/>
  <c r="H25" i="1"/>
  <c r="H24" i="1" s="1"/>
  <c r="I25" i="1"/>
  <c r="I24" i="1" s="1"/>
  <c r="J25" i="1"/>
  <c r="J24" i="1" s="1"/>
  <c r="K25" i="1"/>
  <c r="L25" i="1"/>
  <c r="L24" i="1" s="1"/>
  <c r="L23" i="1" s="1"/>
  <c r="K26" i="1"/>
  <c r="K27" i="1"/>
  <c r="I28" i="1"/>
  <c r="D29" i="1"/>
  <c r="D28" i="1" s="1"/>
  <c r="E29" i="1"/>
  <c r="E28" i="1" s="1"/>
  <c r="F29" i="1"/>
  <c r="F28" i="1" s="1"/>
  <c r="G29" i="1"/>
  <c r="G28" i="1" s="1"/>
  <c r="H29" i="1"/>
  <c r="H28" i="1" s="1"/>
  <c r="I29" i="1"/>
  <c r="K29" i="1" s="1"/>
  <c r="J29" i="1"/>
  <c r="J28" i="1" s="1"/>
  <c r="L29" i="1"/>
  <c r="L28" i="1" s="1"/>
  <c r="K30" i="1"/>
  <c r="F31" i="1"/>
  <c r="D32" i="1"/>
  <c r="D31" i="1" s="1"/>
  <c r="E32" i="1"/>
  <c r="E31" i="1" s="1"/>
  <c r="F32" i="1"/>
  <c r="G32" i="1"/>
  <c r="G31" i="1" s="1"/>
  <c r="H32" i="1"/>
  <c r="I32" i="1"/>
  <c r="I31" i="1" s="1"/>
  <c r="J32" i="1"/>
  <c r="J31" i="1" s="1"/>
  <c r="K32" i="1"/>
  <c r="L32" i="1"/>
  <c r="L31" i="1" s="1"/>
  <c r="K33" i="1"/>
  <c r="K34" i="1"/>
  <c r="D35" i="1"/>
  <c r="E35" i="1"/>
  <c r="F35" i="1"/>
  <c r="G35" i="1"/>
  <c r="H35" i="1"/>
  <c r="H31" i="1" s="1"/>
  <c r="I35" i="1"/>
  <c r="K35" i="1" s="1"/>
  <c r="J35" i="1"/>
  <c r="L35" i="1"/>
  <c r="K36" i="1"/>
  <c r="H37" i="1"/>
  <c r="D38" i="1"/>
  <c r="D37" i="1" s="1"/>
  <c r="E38" i="1"/>
  <c r="E37" i="1" s="1"/>
  <c r="F38" i="1"/>
  <c r="F37" i="1" s="1"/>
  <c r="G38" i="1"/>
  <c r="G37" i="1" s="1"/>
  <c r="H38" i="1"/>
  <c r="I38" i="1"/>
  <c r="I37" i="1" s="1"/>
  <c r="K37" i="1" s="1"/>
  <c r="J38" i="1"/>
  <c r="K38" i="1"/>
  <c r="L38" i="1"/>
  <c r="L37" i="1" s="1"/>
  <c r="K39" i="1"/>
  <c r="K40" i="1"/>
  <c r="D41" i="1"/>
  <c r="E41" i="1"/>
  <c r="F41" i="1"/>
  <c r="G41" i="1"/>
  <c r="H41" i="1"/>
  <c r="I41" i="1"/>
  <c r="J41" i="1"/>
  <c r="J37" i="1" s="1"/>
  <c r="K41" i="1"/>
  <c r="L41" i="1"/>
  <c r="K42" i="1"/>
  <c r="D43" i="1"/>
  <c r="E43" i="1"/>
  <c r="F43" i="1"/>
  <c r="G43" i="1"/>
  <c r="H43" i="1"/>
  <c r="I43" i="1"/>
  <c r="K43" i="1" s="1"/>
  <c r="J43" i="1"/>
  <c r="L43" i="1"/>
  <c r="K44" i="1"/>
  <c r="G46" i="1"/>
  <c r="G45" i="1" s="1"/>
  <c r="I46" i="1"/>
  <c r="I45" i="1" s="1"/>
  <c r="D47" i="1"/>
  <c r="D46" i="1" s="1"/>
  <c r="D45" i="1" s="1"/>
  <c r="E47" i="1"/>
  <c r="E46" i="1" s="1"/>
  <c r="E45" i="1" s="1"/>
  <c r="F47" i="1"/>
  <c r="F46" i="1" s="1"/>
  <c r="F45" i="1" s="1"/>
  <c r="G47" i="1"/>
  <c r="H47" i="1"/>
  <c r="H46" i="1" s="1"/>
  <c r="H45" i="1" s="1"/>
  <c r="I47" i="1"/>
  <c r="J47" i="1"/>
  <c r="J46" i="1" s="1"/>
  <c r="K47" i="1"/>
  <c r="L47" i="1"/>
  <c r="L46" i="1" s="1"/>
  <c r="L45" i="1" s="1"/>
  <c r="K48" i="1"/>
  <c r="K49" i="1"/>
  <c r="K50" i="1"/>
  <c r="D51" i="1"/>
  <c r="J51" i="1"/>
  <c r="L51" i="1"/>
  <c r="D52" i="1"/>
  <c r="E52" i="1"/>
  <c r="E51" i="1" s="1"/>
  <c r="F52" i="1"/>
  <c r="F51" i="1" s="1"/>
  <c r="G52" i="1"/>
  <c r="G51" i="1" s="1"/>
  <c r="H52" i="1"/>
  <c r="H51" i="1" s="1"/>
  <c r="I52" i="1"/>
  <c r="I51" i="1" s="1"/>
  <c r="K51" i="1" s="1"/>
  <c r="J52" i="1"/>
  <c r="L52" i="1"/>
  <c r="K53" i="1"/>
  <c r="K54" i="1"/>
  <c r="E56" i="1"/>
  <c r="E55" i="1" s="1"/>
  <c r="G56" i="1"/>
  <c r="G55" i="1" s="1"/>
  <c r="D57" i="1"/>
  <c r="D56" i="1" s="1"/>
  <c r="D55" i="1" s="1"/>
  <c r="E57" i="1"/>
  <c r="F57" i="1"/>
  <c r="F56" i="1" s="1"/>
  <c r="F55" i="1" s="1"/>
  <c r="G57" i="1"/>
  <c r="H57" i="1"/>
  <c r="H56" i="1" s="1"/>
  <c r="H55" i="1" s="1"/>
  <c r="I57" i="1"/>
  <c r="I56" i="1" s="1"/>
  <c r="J57" i="1"/>
  <c r="J56" i="1" s="1"/>
  <c r="J55" i="1" s="1"/>
  <c r="K57" i="1"/>
  <c r="L57" i="1"/>
  <c r="L56" i="1" s="1"/>
  <c r="L55" i="1" s="1"/>
  <c r="K58" i="1"/>
  <c r="K59" i="1"/>
  <c r="K60" i="1"/>
  <c r="K61" i="1"/>
  <c r="K62" i="1"/>
  <c r="K63" i="1"/>
  <c r="K46" i="1" l="1"/>
  <c r="J45" i="1"/>
  <c r="K45" i="1" s="1"/>
  <c r="F12" i="1"/>
  <c r="E12" i="1"/>
  <c r="G23" i="1"/>
  <c r="G12" i="1" s="1"/>
  <c r="L12" i="1"/>
  <c r="D12" i="1"/>
  <c r="J23" i="1"/>
  <c r="E23" i="1"/>
  <c r="K13" i="1"/>
  <c r="I23" i="1"/>
  <c r="K23" i="1" s="1"/>
  <c r="K24" i="1"/>
  <c r="K14" i="1"/>
  <c r="J13" i="1"/>
  <c r="H23" i="1"/>
  <c r="H12" i="1" s="1"/>
  <c r="I55" i="1"/>
  <c r="K55" i="1" s="1"/>
  <c r="K56" i="1"/>
  <c r="K31" i="1"/>
  <c r="K28" i="1"/>
  <c r="K52" i="1"/>
  <c r="I12" i="1" l="1"/>
  <c r="J12" i="1"/>
  <c r="K12" i="1" l="1"/>
</calcChain>
</file>

<file path=xl/sharedStrings.xml><?xml version="1.0" encoding="utf-8"?>
<sst xmlns="http://schemas.openxmlformats.org/spreadsheetml/2006/main" count="181" uniqueCount="179">
  <si>
    <t>CENTRALIZAT</t>
  </si>
  <si>
    <t xml:space="preserve"> Anexa 13</t>
  </si>
  <si>
    <t>Cont de executie - Cheltuieli - Bugetul local</t>
  </si>
  <si>
    <t>Trimestrul: 3,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</si>
  <si>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</si>
  <si>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</si>
  <si>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</si>
  <si>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</si>
  <si>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</si>
  <si>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</si>
  <si>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</si>
  <si>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</si>
  <si>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</si>
  <si>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</si>
  <si>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</si>
  <si>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</si>
  <si>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</si>
  <si>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</si>
  <si>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</si>
  <si>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</si>
  <si>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</si>
  <si>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</si>
  <si>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</si>
  <si>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</si>
  <si>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</si>
  <si>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</si>
  <si>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</si>
  <si>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</si>
  <si>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</si>
  <si>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</si>
  <si>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</si>
  <si>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</si>
  <si>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</si>
  <si>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</si>
  <si>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</si>
  <si>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</si>
  <si>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</si>
  <si>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</si>
  <si>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</si>
  <si>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</si>
  <si>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</si>
  <si>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</si>
  <si>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</si>
  <si>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</si>
  <si>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</si>
  <si>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</si>
  <si>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</si>
  <si>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</si>
  <si>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</si>
  <si>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</si>
  <si>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</si>
  <si>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</si>
  <si>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</si>
  <si>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</si>
  <si>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</si>
  <si>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</si>
  <si>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</si>
  <si>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</si>
  <si>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</si>
  <si>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</si>
  <si>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</si>
  <si>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</si>
  <si>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</si>
  <si>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</si>
  <si>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</si>
  <si>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</si>
  <si>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</si>
  <si>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</si>
  <si>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</si>
  <si>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</si>
  <si>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</si>
  <si>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</si>
  <si>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</si>
  <si>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</si>
  <si>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</si>
  <si>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</si>
  <si>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</si>
  <si>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</si>
  <si>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</si>
  <si>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</si>
  <si>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</si>
  <si>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</si>
  <si>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</si>
  <si>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</si>
  <si>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</si>
  <si>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</si>
  <si>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</si>
  <si>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66</t>
  </si>
  <si>
    <t>Servicii recreative si sportive (cod 67.02.05.01 la 67.02.05.03)</t>
  </si>
  <si>
    <t>67.02.05</t>
  </si>
  <si>
    <t>69</t>
  </si>
  <si>
    <t>Intretinere gradini publice, parcuri, zone verzi, baze sportive si de agrement</t>
  </si>
  <si>
    <t>67.02.05.03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</si>
  <si>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</si>
  <si>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</si>
  <si>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</si>
  <si>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</si>
  <si>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</si>
  <si>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</si>
  <si>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</si>
  <si>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</si>
  <si>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</si>
  <si>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</si>
  <si>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</si>
  <si>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</si>
  <si>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</si>
  <si>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</si>
  <si>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</si>
  <si>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</si>
  <si>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</si>
  <si>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</si>
  <si>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</si>
  <si>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</si>
  <si>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</si>
  <si>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</si>
  <si>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</si>
  <si>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</si>
  <si>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</si>
  <si>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</si>
  <si>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</si>
  <si>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</si>
  <si>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</si>
  <si>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</si>
  <si>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</si>
  <si>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</si>
  <si>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</si>
  <si>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</si>
  <si>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</si>
  <si>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</si>
  <si>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</si>
  <si>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</si>
  <si>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</si>
  <si>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</si>
  <si>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</si>
  <si>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</si>
  <si>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</si>
  <si>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</si>
  <si>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</si>
  <si>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</si>
  <si>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</si>
  <si>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</si>
  <si>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</si>
  <si>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</si>
  <si>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</si>
  <si>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100</t>
  </si>
  <si>
    <t>Colectarea, tratarea si distrugerea deseurilor</t>
  </si>
  <si>
    <t>74.02.05.02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</si>
  <si>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</si>
  <si>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</si>
  <si>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</si>
  <si>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</si>
  <si>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</si>
  <si>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</si>
  <si>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</si>
  <si>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</si>
  <si>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</si>
  <si>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</si>
  <si>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</si>
  <si>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</si>
  <si>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124</t>
  </si>
  <si>
    <t xml:space="preserve">Strazi </t>
  </si>
  <si>
    <t>84.02.03.03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</si>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</sst>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82BF3-92C2-447C-B5B3-58E4FB47C549}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D13+D20+D23+D45+D55</f>
        <v>5853600</v>
      </c>
      <c r="E12" s="11">
        <f>E13+E20+E23+E45+E55</f>
        <v>5853600</v>
      </c>
      <c r="F12" s="11">
        <f>F13+F20+F23+F45+F55</f>
        <v>12813300</v>
      </c>
      <c r="G12" s="11">
        <f>G13+G20+G23+G45+G55</f>
        <v>11208000</v>
      </c>
      <c r="H12" s="11">
        <f>H13+H20+H23+H45+H55</f>
        <v>11192897</v>
      </c>
      <c r="I12" s="11">
        <f>I13+I20+I23+I45+I55</f>
        <v>11192897</v>
      </c>
      <c r="J12" s="11">
        <f>J13+J20+J23+J45+J55</f>
        <v>5113948</v>
      </c>
      <c r="K12" s="11">
        <f>I12-J12</f>
        <v>6078949</v>
      </c>
      <c r="L12" s="11">
        <f>L13+L20+L23+L45+L55</f>
        <v>4609244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8400</v>
      </c>
      <c r="E13" s="11">
        <f>E14+E17</f>
        <v>8400</v>
      </c>
      <c r="F13" s="11">
        <f>F14+F17</f>
        <v>1876100</v>
      </c>
      <c r="G13" s="11">
        <f>G14+G17</f>
        <v>1415400</v>
      </c>
      <c r="H13" s="11">
        <f>H14+H17</f>
        <v>1405438</v>
      </c>
      <c r="I13" s="11">
        <f>I14+I17</f>
        <v>1405438</v>
      </c>
      <c r="J13" s="11">
        <f>J14+J17</f>
        <v>1117056</v>
      </c>
      <c r="K13" s="11">
        <f>I13-J13</f>
        <v>288382</v>
      </c>
      <c r="L13" s="11">
        <f>L14+L17</f>
        <v>1155216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8400</v>
      </c>
      <c r="E14" s="11">
        <f>E15</f>
        <v>8400</v>
      </c>
      <c r="F14" s="11">
        <f>F15</f>
        <v>1837100</v>
      </c>
      <c r="G14" s="11">
        <f>G15</f>
        <v>1376400</v>
      </c>
      <c r="H14" s="11">
        <f>H15</f>
        <v>1376438</v>
      </c>
      <c r="I14" s="11">
        <f>I15</f>
        <v>1376438</v>
      </c>
      <c r="J14" s="11">
        <f>J15</f>
        <v>1104500</v>
      </c>
      <c r="K14" s="11">
        <f>I14-J14</f>
        <v>271938</v>
      </c>
      <c r="L14" s="11">
        <f>L15</f>
        <v>1142456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8400</v>
      </c>
      <c r="E15" s="11">
        <f>E16</f>
        <v>8400</v>
      </c>
      <c r="F15" s="11">
        <f>F16</f>
        <v>1837100</v>
      </c>
      <c r="G15" s="11">
        <f>G16</f>
        <v>1376400</v>
      </c>
      <c r="H15" s="11">
        <f>H16</f>
        <v>1376438</v>
      </c>
      <c r="I15" s="11">
        <f>I16</f>
        <v>1376438</v>
      </c>
      <c r="J15" s="11">
        <f>J16</f>
        <v>1104500</v>
      </c>
      <c r="K15" s="11">
        <f>I15-J15</f>
        <v>271938</v>
      </c>
      <c r="L15" s="11">
        <f>L16</f>
        <v>1142456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8400</v>
      </c>
      <c r="E16" s="11">
        <v>8400</v>
      </c>
      <c r="F16" s="11">
        <v>1837100</v>
      </c>
      <c r="G16" s="11">
        <v>1376400</v>
      </c>
      <c r="H16" s="11">
        <v>1376438</v>
      </c>
      <c r="I16" s="11">
        <v>1376438</v>
      </c>
      <c r="J16" s="11">
        <v>1104500</v>
      </c>
      <c r="K16" s="11">
        <f>I16-J16</f>
        <v>271938</v>
      </c>
      <c r="L16" s="11">
        <v>1142456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39000</v>
      </c>
      <c r="G17" s="11">
        <f>G18+G19</f>
        <v>39000</v>
      </c>
      <c r="H17" s="11">
        <f>H18+H19</f>
        <v>29000</v>
      </c>
      <c r="I17" s="11">
        <f>I18+I19</f>
        <v>29000</v>
      </c>
      <c r="J17" s="11">
        <f>J18+J19</f>
        <v>12556</v>
      </c>
      <c r="K17" s="11">
        <f>I17-J17</f>
        <v>16444</v>
      </c>
      <c r="L17" s="11">
        <f>L18+L19</f>
        <v>12760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29000</v>
      </c>
      <c r="G19" s="11">
        <v>29000</v>
      </c>
      <c r="H19" s="11">
        <v>29000</v>
      </c>
      <c r="I19" s="11">
        <v>29000</v>
      </c>
      <c r="J19" s="11">
        <v>12556</v>
      </c>
      <c r="K19" s="11">
        <f>I19-J19</f>
        <v>16444</v>
      </c>
      <c r="L19" s="11">
        <v>12760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105800</v>
      </c>
      <c r="G20" s="11">
        <f>+G21</f>
        <v>81700</v>
      </c>
      <c r="H20" s="11">
        <f>+H21</f>
        <v>81700</v>
      </c>
      <c r="I20" s="11">
        <f>+I21</f>
        <v>81700</v>
      </c>
      <c r="J20" s="11">
        <f>+J21</f>
        <v>67295</v>
      </c>
      <c r="K20" s="11">
        <f>I20-J20</f>
        <v>14405</v>
      </c>
      <c r="L20" s="11">
        <f>+L21</f>
        <v>68074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105800</v>
      </c>
      <c r="G21" s="11">
        <f>+G22</f>
        <v>81700</v>
      </c>
      <c r="H21" s="11">
        <f>+H22</f>
        <v>81700</v>
      </c>
      <c r="I21" s="11">
        <f>+I22</f>
        <v>81700</v>
      </c>
      <c r="J21" s="11">
        <f>+J22</f>
        <v>67295</v>
      </c>
      <c r="K21" s="11">
        <f>I21-J21</f>
        <v>14405</v>
      </c>
      <c r="L21" s="11">
        <f>+L22</f>
        <v>68074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105800</v>
      </c>
      <c r="G22" s="11">
        <v>81700</v>
      </c>
      <c r="H22" s="11">
        <v>81700</v>
      </c>
      <c r="I22" s="11">
        <v>81700</v>
      </c>
      <c r="J22" s="11">
        <v>67295</v>
      </c>
      <c r="K22" s="11">
        <f>I22-J22</f>
        <v>14405</v>
      </c>
      <c r="L22" s="11">
        <v>68074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D24+D28+D31+D37</f>
        <v>4109300</v>
      </c>
      <c r="E23" s="11">
        <f>E24+E28+E31+E37</f>
        <v>4109300</v>
      </c>
      <c r="F23" s="11">
        <f>F24+F28+F31+F37</f>
        <v>8298700</v>
      </c>
      <c r="G23" s="11">
        <f>G24+G28+G31+G37</f>
        <v>7308700</v>
      </c>
      <c r="H23" s="11">
        <f>H24+H28+H31+H37</f>
        <v>7303559</v>
      </c>
      <c r="I23" s="11">
        <f>I24+I28+I31+I37</f>
        <v>7303559</v>
      </c>
      <c r="J23" s="11">
        <f>J24+J28+J31+J37</f>
        <v>3102807</v>
      </c>
      <c r="K23" s="11">
        <f>I23-J23</f>
        <v>4200752</v>
      </c>
      <c r="L23" s="11">
        <f>L24+L28+L31+L37</f>
        <v>3013714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+D25+D27</f>
        <v>4011300</v>
      </c>
      <c r="E24" s="11">
        <f>+E25+E27</f>
        <v>4011300</v>
      </c>
      <c r="F24" s="11">
        <f>+F25+F27</f>
        <v>4303600</v>
      </c>
      <c r="G24" s="11">
        <f>+G25+G27</f>
        <v>4244000</v>
      </c>
      <c r="H24" s="11">
        <f>+H25+H27</f>
        <v>4238859</v>
      </c>
      <c r="I24" s="11">
        <f>+I25+I27</f>
        <v>4238859</v>
      </c>
      <c r="J24" s="11">
        <f>+J25+J27</f>
        <v>236552</v>
      </c>
      <c r="K24" s="11">
        <f>I24-J24</f>
        <v>4002307</v>
      </c>
      <c r="L24" s="11">
        <f>+L25+L27</f>
        <v>133975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4011300</v>
      </c>
      <c r="E25" s="11">
        <f>E26</f>
        <v>4011300</v>
      </c>
      <c r="F25" s="11">
        <f>F26</f>
        <v>4285600</v>
      </c>
      <c r="G25" s="11">
        <f>G26</f>
        <v>4233500</v>
      </c>
      <c r="H25" s="11">
        <f>H26</f>
        <v>4228359</v>
      </c>
      <c r="I25" s="11">
        <f>I26</f>
        <v>4228359</v>
      </c>
      <c r="J25" s="11">
        <f>J26</f>
        <v>230144</v>
      </c>
      <c r="K25" s="11">
        <f>I25-J25</f>
        <v>3998215</v>
      </c>
      <c r="L25" s="11">
        <f>L26</f>
        <v>123007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4011300</v>
      </c>
      <c r="E26" s="11">
        <v>4011300</v>
      </c>
      <c r="F26" s="11">
        <v>4285600</v>
      </c>
      <c r="G26" s="11">
        <v>4233500</v>
      </c>
      <c r="H26" s="11">
        <v>4228359</v>
      </c>
      <c r="I26" s="11">
        <v>4228359</v>
      </c>
      <c r="J26" s="11">
        <v>230144</v>
      </c>
      <c r="K26" s="11">
        <f>I26-J26</f>
        <v>3998215</v>
      </c>
      <c r="L26" s="11">
        <v>123007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18000</v>
      </c>
      <c r="G27" s="11">
        <v>10500</v>
      </c>
      <c r="H27" s="11">
        <v>10500</v>
      </c>
      <c r="I27" s="11">
        <v>10500</v>
      </c>
      <c r="J27" s="11">
        <v>6408</v>
      </c>
      <c r="K27" s="11">
        <f>I27-J27</f>
        <v>4092</v>
      </c>
      <c r="L27" s="11">
        <v>10968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118700</v>
      </c>
      <c r="G28" s="11">
        <f>+G29</f>
        <v>91800</v>
      </c>
      <c r="H28" s="11">
        <f>+H29</f>
        <v>91800</v>
      </c>
      <c r="I28" s="11">
        <f>+I29</f>
        <v>91800</v>
      </c>
      <c r="J28" s="11">
        <f>+J29</f>
        <v>87029</v>
      </c>
      <c r="K28" s="11">
        <f>I28-J28</f>
        <v>4771</v>
      </c>
      <c r="L28" s="11">
        <f>+L29</f>
        <v>88364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118700</v>
      </c>
      <c r="G29" s="11">
        <f>G30</f>
        <v>91800</v>
      </c>
      <c r="H29" s="11">
        <f>H30</f>
        <v>91800</v>
      </c>
      <c r="I29" s="11">
        <f>I30</f>
        <v>91800</v>
      </c>
      <c r="J29" s="11">
        <f>J30</f>
        <v>87029</v>
      </c>
      <c r="K29" s="11">
        <f>I29-J29</f>
        <v>4771</v>
      </c>
      <c r="L29" s="11">
        <f>L30</f>
        <v>88364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118700</v>
      </c>
      <c r="G30" s="11">
        <v>91800</v>
      </c>
      <c r="H30" s="11">
        <v>91800</v>
      </c>
      <c r="I30" s="11">
        <v>91800</v>
      </c>
      <c r="J30" s="11">
        <v>87029</v>
      </c>
      <c r="K30" s="11">
        <f>I30-J30</f>
        <v>4771</v>
      </c>
      <c r="L30" s="11">
        <v>88364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D32+D35</f>
        <v>98000</v>
      </c>
      <c r="E31" s="11">
        <f>E32+E35</f>
        <v>98000</v>
      </c>
      <c r="F31" s="11">
        <f>F32+F35</f>
        <v>199000</v>
      </c>
      <c r="G31" s="11">
        <f>G32+G35</f>
        <v>182200</v>
      </c>
      <c r="H31" s="11">
        <f>H32+H35</f>
        <v>182200</v>
      </c>
      <c r="I31" s="11">
        <f>I32+I35</f>
        <v>182200</v>
      </c>
      <c r="J31" s="11">
        <f>J32+J35</f>
        <v>106370</v>
      </c>
      <c r="K31" s="11">
        <f>I31-J31</f>
        <v>75830</v>
      </c>
      <c r="L31" s="11">
        <f>L32+L35</f>
        <v>47781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0</v>
      </c>
      <c r="E32" s="11">
        <f>E33+E34</f>
        <v>0</v>
      </c>
      <c r="F32" s="11">
        <f>F33+F34</f>
        <v>89000</v>
      </c>
      <c r="G32" s="11">
        <f>G33+G34</f>
        <v>72200</v>
      </c>
      <c r="H32" s="11">
        <f>H33+H34</f>
        <v>72200</v>
      </c>
      <c r="I32" s="11">
        <f>I33+I34</f>
        <v>72200</v>
      </c>
      <c r="J32" s="11">
        <f>J33+J34</f>
        <v>46671</v>
      </c>
      <c r="K32" s="11">
        <f>I32-J32</f>
        <v>25529</v>
      </c>
      <c r="L32" s="11">
        <f>L33+L34</f>
        <v>47023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69000</v>
      </c>
      <c r="G33" s="11">
        <v>52200</v>
      </c>
      <c r="H33" s="11">
        <v>52200</v>
      </c>
      <c r="I33" s="11">
        <v>52200</v>
      </c>
      <c r="J33" s="11">
        <v>46291</v>
      </c>
      <c r="K33" s="11">
        <f>I33-J33</f>
        <v>5909</v>
      </c>
      <c r="L33" s="11">
        <v>47023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20000</v>
      </c>
      <c r="G34" s="11">
        <v>20000</v>
      </c>
      <c r="H34" s="11">
        <v>20000</v>
      </c>
      <c r="I34" s="11">
        <v>20000</v>
      </c>
      <c r="J34" s="11">
        <v>380</v>
      </c>
      <c r="K34" s="11">
        <f>I34-J34</f>
        <v>19620</v>
      </c>
      <c r="L34" s="11">
        <v>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+D36</f>
        <v>98000</v>
      </c>
      <c r="E35" s="11">
        <f>+E36</f>
        <v>98000</v>
      </c>
      <c r="F35" s="11">
        <f>+F36</f>
        <v>110000</v>
      </c>
      <c r="G35" s="11">
        <f>+G36</f>
        <v>110000</v>
      </c>
      <c r="H35" s="11">
        <f>+H36</f>
        <v>110000</v>
      </c>
      <c r="I35" s="11">
        <f>+I36</f>
        <v>110000</v>
      </c>
      <c r="J35" s="11">
        <f>+J36</f>
        <v>59699</v>
      </c>
      <c r="K35" s="11">
        <f>I35-J35</f>
        <v>50301</v>
      </c>
      <c r="L35" s="11">
        <f>+L36</f>
        <v>758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98000</v>
      </c>
      <c r="E36" s="11">
        <v>98000</v>
      </c>
      <c r="F36" s="11">
        <v>110000</v>
      </c>
      <c r="G36" s="11">
        <v>110000</v>
      </c>
      <c r="H36" s="11">
        <v>110000</v>
      </c>
      <c r="I36" s="11">
        <v>110000</v>
      </c>
      <c r="J36" s="11">
        <v>59699</v>
      </c>
      <c r="K36" s="11">
        <f>I36-J36</f>
        <v>50301</v>
      </c>
      <c r="L36" s="11">
        <v>758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3677400</v>
      </c>
      <c r="G37" s="11">
        <f>+G38+G40+G41+G43</f>
        <v>2790700</v>
      </c>
      <c r="H37" s="11">
        <f>+H38+H40+H41+H43</f>
        <v>2790700</v>
      </c>
      <c r="I37" s="11">
        <f>+I38+I40+I41+I43</f>
        <v>2790700</v>
      </c>
      <c r="J37" s="11">
        <f>+J38+J40+J41+J43</f>
        <v>2672856</v>
      </c>
      <c r="K37" s="11">
        <f>I37-J37</f>
        <v>117844</v>
      </c>
      <c r="L37" s="11">
        <f>+L38+L40+L41+L43</f>
        <v>2743594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3346900</v>
      </c>
      <c r="G38" s="11">
        <f>G39</f>
        <v>2729400</v>
      </c>
      <c r="H38" s="11">
        <f>H39</f>
        <v>2729400</v>
      </c>
      <c r="I38" s="11">
        <f>I39</f>
        <v>2729400</v>
      </c>
      <c r="J38" s="11">
        <f>J39</f>
        <v>2639124</v>
      </c>
      <c r="K38" s="11">
        <f>I38-J38</f>
        <v>90276</v>
      </c>
      <c r="L38" s="11">
        <f>L39</f>
        <v>2708861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3346900</v>
      </c>
      <c r="G39" s="11">
        <v>2729400</v>
      </c>
      <c r="H39" s="11">
        <v>2729400</v>
      </c>
      <c r="I39" s="11">
        <v>2729400</v>
      </c>
      <c r="J39" s="11">
        <v>2639124</v>
      </c>
      <c r="K39" s="11">
        <f>I39-J39</f>
        <v>90276</v>
      </c>
      <c r="L39" s="11">
        <v>2708861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5000</v>
      </c>
      <c r="G40" s="11">
        <v>3000</v>
      </c>
      <c r="H40" s="11">
        <v>3000</v>
      </c>
      <c r="I40" s="11">
        <v>3000</v>
      </c>
      <c r="J40" s="11">
        <v>0</v>
      </c>
      <c r="K40" s="11">
        <f>I40-J40</f>
        <v>3000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313500</v>
      </c>
      <c r="G41" s="11">
        <f>G42</f>
        <v>50300</v>
      </c>
      <c r="H41" s="11">
        <f>H42</f>
        <v>50300</v>
      </c>
      <c r="I41" s="11">
        <f>I42</f>
        <v>50300</v>
      </c>
      <c r="J41" s="11">
        <f>J42</f>
        <v>33732</v>
      </c>
      <c r="K41" s="11">
        <f>I41-J41</f>
        <v>16568</v>
      </c>
      <c r="L41" s="11">
        <f>L42</f>
        <v>33732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313500</v>
      </c>
      <c r="G42" s="11">
        <v>50300</v>
      </c>
      <c r="H42" s="11">
        <v>50300</v>
      </c>
      <c r="I42" s="11">
        <v>50300</v>
      </c>
      <c r="J42" s="11">
        <v>33732</v>
      </c>
      <c r="K42" s="11">
        <f>I42-J42</f>
        <v>16568</v>
      </c>
      <c r="L42" s="11">
        <v>33732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12000</v>
      </c>
      <c r="G43" s="11">
        <f>G44</f>
        <v>8000</v>
      </c>
      <c r="H43" s="11">
        <f>H44</f>
        <v>8000</v>
      </c>
      <c r="I43" s="11">
        <f>I44</f>
        <v>8000</v>
      </c>
      <c r="J43" s="11">
        <f>J44</f>
        <v>0</v>
      </c>
      <c r="K43" s="11">
        <f>I43-J43</f>
        <v>8000</v>
      </c>
      <c r="L43" s="11">
        <f>L44</f>
        <v>1001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12000</v>
      </c>
      <c r="G44" s="11">
        <v>8000</v>
      </c>
      <c r="H44" s="11">
        <v>8000</v>
      </c>
      <c r="I44" s="11">
        <v>8000</v>
      </c>
      <c r="J44" s="11">
        <v>0</v>
      </c>
      <c r="K44" s="11">
        <f>I44-J44</f>
        <v>8000</v>
      </c>
      <c r="L44" s="11">
        <v>1001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1545900</v>
      </c>
      <c r="E45" s="11">
        <f>E46+E51</f>
        <v>1545900</v>
      </c>
      <c r="F45" s="11">
        <f>F46+F51</f>
        <v>2102300</v>
      </c>
      <c r="G45" s="11">
        <f>G46+G51</f>
        <v>1978800</v>
      </c>
      <c r="H45" s="11">
        <f>H46+H51</f>
        <v>1978800</v>
      </c>
      <c r="I45" s="11">
        <f>I46+I51</f>
        <v>1978800</v>
      </c>
      <c r="J45" s="11">
        <f>J46+J51</f>
        <v>698901</v>
      </c>
      <c r="K45" s="11">
        <f>I45-J45</f>
        <v>1279899</v>
      </c>
      <c r="L45" s="11">
        <f>L46+L51</f>
        <v>278890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1545900</v>
      </c>
      <c r="E46" s="11">
        <f>+E47+E49+E50</f>
        <v>1545900</v>
      </c>
      <c r="F46" s="11">
        <f>+F47+F49+F50</f>
        <v>1919700</v>
      </c>
      <c r="G46" s="11">
        <f>+G47+G49+G50</f>
        <v>1836800</v>
      </c>
      <c r="H46" s="11">
        <f>+H47+H49+H50</f>
        <v>1836800</v>
      </c>
      <c r="I46" s="11">
        <f>+I47+I49+I50</f>
        <v>1836800</v>
      </c>
      <c r="J46" s="11">
        <f>+J47+J49+J50</f>
        <v>587045</v>
      </c>
      <c r="K46" s="11">
        <f>I46-J46</f>
        <v>1249755</v>
      </c>
      <c r="L46" s="11">
        <f>+L47+L49+L50</f>
        <v>155275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1337200</v>
      </c>
      <c r="E47" s="11">
        <f>E48</f>
        <v>1337200</v>
      </c>
      <c r="F47" s="11">
        <f>F48</f>
        <v>1363900</v>
      </c>
      <c r="G47" s="11">
        <f>G48</f>
        <v>1354900</v>
      </c>
      <c r="H47" s="11">
        <f>H48</f>
        <v>1354900</v>
      </c>
      <c r="I47" s="11">
        <f>I48</f>
        <v>1354900</v>
      </c>
      <c r="J47" s="11">
        <f>J48</f>
        <v>304280</v>
      </c>
      <c r="K47" s="11">
        <f>I47-J47</f>
        <v>1050620</v>
      </c>
      <c r="L47" s="11">
        <f>L48</f>
        <v>14785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1337200</v>
      </c>
      <c r="E48" s="11">
        <v>1337200</v>
      </c>
      <c r="F48" s="11">
        <v>1363900</v>
      </c>
      <c r="G48" s="11">
        <v>1354900</v>
      </c>
      <c r="H48" s="11">
        <v>1354900</v>
      </c>
      <c r="I48" s="11">
        <v>1354900</v>
      </c>
      <c r="J48" s="11">
        <v>304280</v>
      </c>
      <c r="K48" s="11">
        <f>I48-J48</f>
        <v>1050620</v>
      </c>
      <c r="L48" s="11">
        <v>14785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206500</v>
      </c>
      <c r="E49" s="11">
        <v>206500</v>
      </c>
      <c r="F49" s="11">
        <v>310100</v>
      </c>
      <c r="G49" s="11">
        <v>237500</v>
      </c>
      <c r="H49" s="11">
        <v>237500</v>
      </c>
      <c r="I49" s="11">
        <v>237500</v>
      </c>
      <c r="J49" s="11">
        <v>221182</v>
      </c>
      <c r="K49" s="11">
        <f>I49-J49</f>
        <v>16318</v>
      </c>
      <c r="L49" s="11">
        <v>78639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2200</v>
      </c>
      <c r="E50" s="11">
        <v>2200</v>
      </c>
      <c r="F50" s="11">
        <v>245700</v>
      </c>
      <c r="G50" s="11">
        <v>244400</v>
      </c>
      <c r="H50" s="11">
        <v>244400</v>
      </c>
      <c r="I50" s="11">
        <v>244400</v>
      </c>
      <c r="J50" s="11">
        <v>61583</v>
      </c>
      <c r="K50" s="11">
        <f>I50-J50</f>
        <v>182817</v>
      </c>
      <c r="L50" s="11">
        <v>61851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182600</v>
      </c>
      <c r="G51" s="11">
        <f>+G52</f>
        <v>142000</v>
      </c>
      <c r="H51" s="11">
        <f>+H52</f>
        <v>142000</v>
      </c>
      <c r="I51" s="11">
        <f>+I52</f>
        <v>142000</v>
      </c>
      <c r="J51" s="11">
        <f>+J52</f>
        <v>111856</v>
      </c>
      <c r="K51" s="11">
        <f>I51-J51</f>
        <v>30144</v>
      </c>
      <c r="L51" s="11">
        <f>+L52</f>
        <v>123615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</f>
        <v>0</v>
      </c>
      <c r="E52" s="11">
        <f>E53+E54</f>
        <v>0</v>
      </c>
      <c r="F52" s="11">
        <f>F53+F54</f>
        <v>182600</v>
      </c>
      <c r="G52" s="11">
        <f>G53+G54</f>
        <v>142000</v>
      </c>
      <c r="H52" s="11">
        <f>H53+H54</f>
        <v>142000</v>
      </c>
      <c r="I52" s="11">
        <f>I53+I54</f>
        <v>142000</v>
      </c>
      <c r="J52" s="11">
        <f>J53+J54</f>
        <v>111856</v>
      </c>
      <c r="K52" s="11">
        <f>I52-J52</f>
        <v>30144</v>
      </c>
      <c r="L52" s="11">
        <f>L53+L54</f>
        <v>123615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162500</v>
      </c>
      <c r="G53" s="11">
        <v>121900</v>
      </c>
      <c r="H53" s="11">
        <v>121900</v>
      </c>
      <c r="I53" s="11">
        <v>121900</v>
      </c>
      <c r="J53" s="11">
        <v>106312</v>
      </c>
      <c r="K53" s="11">
        <f>I53-J53</f>
        <v>15588</v>
      </c>
      <c r="L53" s="11">
        <v>118071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20100</v>
      </c>
      <c r="G54" s="11">
        <v>20100</v>
      </c>
      <c r="H54" s="11">
        <v>20100</v>
      </c>
      <c r="I54" s="11">
        <v>20100</v>
      </c>
      <c r="J54" s="11">
        <v>5544</v>
      </c>
      <c r="K54" s="11">
        <f>I54-J54</f>
        <v>14556</v>
      </c>
      <c r="L54" s="11">
        <v>5544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190000</v>
      </c>
      <c r="E55" s="11">
        <f>+E56</f>
        <v>190000</v>
      </c>
      <c r="F55" s="11">
        <f>+F56</f>
        <v>430400</v>
      </c>
      <c r="G55" s="11">
        <f>+G56</f>
        <v>423400</v>
      </c>
      <c r="H55" s="11">
        <f>+H56</f>
        <v>423400</v>
      </c>
      <c r="I55" s="11">
        <f>+I56</f>
        <v>423400</v>
      </c>
      <c r="J55" s="11">
        <f>+J56</f>
        <v>127889</v>
      </c>
      <c r="K55" s="11">
        <f>I55-J55</f>
        <v>295511</v>
      </c>
      <c r="L55" s="11">
        <f>+L56</f>
        <v>93350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190000</v>
      </c>
      <c r="E56" s="11">
        <f>E57</f>
        <v>190000</v>
      </c>
      <c r="F56" s="11">
        <f>F57</f>
        <v>430400</v>
      </c>
      <c r="G56" s="11">
        <f>G57</f>
        <v>423400</v>
      </c>
      <c r="H56" s="11">
        <f>H57</f>
        <v>423400</v>
      </c>
      <c r="I56" s="11">
        <f>I57</f>
        <v>423400</v>
      </c>
      <c r="J56" s="11">
        <f>J57</f>
        <v>127889</v>
      </c>
      <c r="K56" s="11">
        <f>I56-J56</f>
        <v>295511</v>
      </c>
      <c r="L56" s="11">
        <f>L57</f>
        <v>93350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D58+D59</f>
        <v>190000</v>
      </c>
      <c r="E57" s="11">
        <f>E58+E59</f>
        <v>190000</v>
      </c>
      <c r="F57" s="11">
        <f>F58+F59</f>
        <v>430400</v>
      </c>
      <c r="G57" s="11">
        <f>G58+G59</f>
        <v>423400</v>
      </c>
      <c r="H57" s="11">
        <f>H58+H59</f>
        <v>423400</v>
      </c>
      <c r="I57" s="11">
        <f>I58+I59</f>
        <v>423400</v>
      </c>
      <c r="J57" s="11">
        <f>J58+J59</f>
        <v>127889</v>
      </c>
      <c r="K57" s="11">
        <f>I57-J57</f>
        <v>295511</v>
      </c>
      <c r="L57" s="11">
        <f>L58+L59</f>
        <v>93350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40000</v>
      </c>
      <c r="E58" s="11">
        <v>40000</v>
      </c>
      <c r="F58" s="11">
        <v>123500</v>
      </c>
      <c r="G58" s="11">
        <v>116500</v>
      </c>
      <c r="H58" s="11">
        <v>116500</v>
      </c>
      <c r="I58" s="11">
        <v>116500</v>
      </c>
      <c r="J58" s="11">
        <v>16018</v>
      </c>
      <c r="K58" s="11">
        <f>I58-J58</f>
        <v>100482</v>
      </c>
      <c r="L58" s="11">
        <v>19234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150000</v>
      </c>
      <c r="E59" s="11">
        <v>150000</v>
      </c>
      <c r="F59" s="11">
        <v>306900</v>
      </c>
      <c r="G59" s="11">
        <v>306900</v>
      </c>
      <c r="H59" s="11">
        <v>306900</v>
      </c>
      <c r="I59" s="11">
        <v>306900</v>
      </c>
      <c r="J59" s="11">
        <v>111871</v>
      </c>
      <c r="K59" s="11">
        <f>I59-J59</f>
        <v>195029</v>
      </c>
      <c r="L59" s="11">
        <v>74116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572093</v>
      </c>
      <c r="K60" s="11">
        <f>I60-J60</f>
        <v>-572093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572093</v>
      </c>
      <c r="K61" s="11">
        <f>I61-J61</f>
        <v>-572093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280929</v>
      </c>
      <c r="K62" s="11">
        <f>I62-J62</f>
        <v>-280929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291164</v>
      </c>
      <c r="K63" s="11">
        <f>I63-J63</f>
        <v>-291164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178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177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2025-08-27T10:30:48Z</dcterms:created>
  <dcterms:modified xsi:type="dcterms:W3CDTF">2025-08-27T10:30:54Z</dcterms:modified>
</cp:coreProperties>
</file>